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25" activeTab="0"/>
  </bookViews>
  <sheets>
    <sheet name="申込書" sheetId="1" r:id="rId1"/>
    <sheet name="集計表" sheetId="2" r:id="rId2"/>
  </sheets>
  <definedNames>
    <definedName name="_xlfn.COUNTIFS" hidden="1">#NAME?</definedName>
    <definedName name="_xlnm.Print_Area" localSheetId="0">'申込書'!$A$1:$S$113</definedName>
  </definedNames>
  <calcPr fullCalcOnLoad="1"/>
</workbook>
</file>

<file path=xl/sharedStrings.xml><?xml version="1.0" encoding="utf-8"?>
<sst xmlns="http://schemas.openxmlformats.org/spreadsheetml/2006/main" count="181" uniqueCount="106">
  <si>
    <t>様式１</t>
  </si>
  <si>
    <t>男</t>
  </si>
  <si>
    <t>女</t>
  </si>
  <si>
    <t>学校名</t>
  </si>
  <si>
    <t>中学校</t>
  </si>
  <si>
    <t>担当
職員</t>
  </si>
  <si>
    <t>職名</t>
  </si>
  <si>
    <t>氏名</t>
  </si>
  <si>
    <t>引率教員</t>
  </si>
  <si>
    <t>氏　　名</t>
  </si>
  <si>
    <t>性別</t>
  </si>
  <si>
    <t>体験授業</t>
  </si>
  <si>
    <t>部活動</t>
  </si>
  <si>
    <t>保護者
の参加</t>
  </si>
  <si>
    <t>第一希望</t>
  </si>
  <si>
    <t>第二希望</t>
  </si>
  <si>
    <t>第三希望</t>
  </si>
  <si>
    <t>部活動名</t>
  </si>
  <si>
    <t>体験希望</t>
  </si>
  <si>
    <t>理科</t>
  </si>
  <si>
    <t>美術</t>
  </si>
  <si>
    <t>様式２</t>
  </si>
  <si>
    <t>参加者</t>
  </si>
  <si>
    <t>生徒</t>
  </si>
  <si>
    <t>名</t>
  </si>
  <si>
    <t>引率者</t>
  </si>
  <si>
    <t>保護者</t>
  </si>
  <si>
    <t>合計</t>
  </si>
  <si>
    <t>授業体験</t>
  </si>
  <si>
    <t>第１希望</t>
  </si>
  <si>
    <t>第２希望</t>
  </si>
  <si>
    <t>第３希望</t>
  </si>
  <si>
    <t>見学</t>
  </si>
  <si>
    <t>A</t>
  </si>
  <si>
    <t>国語</t>
  </si>
  <si>
    <t>B</t>
  </si>
  <si>
    <t>C</t>
  </si>
  <si>
    <t>数学</t>
  </si>
  <si>
    <t>D</t>
  </si>
  <si>
    <t>E</t>
  </si>
  <si>
    <t>F</t>
  </si>
  <si>
    <t>G</t>
  </si>
  <si>
    <t>H</t>
  </si>
  <si>
    <t>音楽</t>
  </si>
  <si>
    <t>I</t>
  </si>
  <si>
    <t>J</t>
  </si>
  <si>
    <t>K</t>
  </si>
  <si>
    <t>家庭</t>
  </si>
  <si>
    <t>小　　　計</t>
  </si>
  <si>
    <t>施設見学</t>
  </si>
  <si>
    <t>合　　　計</t>
  </si>
  <si>
    <t>Tel</t>
  </si>
  <si>
    <t>Fax</t>
  </si>
  <si>
    <t>Mail</t>
  </si>
  <si>
    <t>ふりがな</t>
  </si>
  <si>
    <t>No</t>
  </si>
  <si>
    <t>ふりがな</t>
  </si>
  <si>
    <t>名</t>
  </si>
  <si>
    <t>○</t>
  </si>
  <si>
    <t>書道</t>
  </si>
  <si>
    <t>体育</t>
  </si>
  <si>
    <t>ソフトテニス</t>
  </si>
  <si>
    <t>バスケットボール</t>
  </si>
  <si>
    <t>バレーボール</t>
  </si>
  <si>
    <t>ソフトボール</t>
  </si>
  <si>
    <t>卓球</t>
  </si>
  <si>
    <t>弓道</t>
  </si>
  <si>
    <t>剣道</t>
  </si>
  <si>
    <t>陸上競技</t>
  </si>
  <si>
    <t>テニス</t>
  </si>
  <si>
    <t>柔道</t>
  </si>
  <si>
    <t>バドミントン</t>
  </si>
  <si>
    <t>硬式野球</t>
  </si>
  <si>
    <t>サッカー</t>
  </si>
  <si>
    <t>吹奏楽</t>
  </si>
  <si>
    <t>演劇</t>
  </si>
  <si>
    <t>書道</t>
  </si>
  <si>
    <t>美術</t>
  </si>
  <si>
    <t>合唱</t>
  </si>
  <si>
    <t>調理</t>
  </si>
  <si>
    <t>A国語総合</t>
  </si>
  <si>
    <t>B世界史Ａ</t>
  </si>
  <si>
    <t>C数学Ⅰ</t>
  </si>
  <si>
    <t>Eコミュ英語Ⅰ</t>
  </si>
  <si>
    <t>地歴</t>
  </si>
  <si>
    <t>外国語</t>
  </si>
  <si>
    <t>情処</t>
  </si>
  <si>
    <t>H美術Ⅰ</t>
  </si>
  <si>
    <t>I書道Ⅰ</t>
  </si>
  <si>
    <t>Jフードデザイン</t>
  </si>
  <si>
    <t>Kニュースポーツ</t>
  </si>
  <si>
    <t>剣道</t>
  </si>
  <si>
    <t>陸上競技</t>
  </si>
  <si>
    <t>硬式野球</t>
  </si>
  <si>
    <t>令和元年度　相馬東高等学校体験入学参加申込書</t>
  </si>
  <si>
    <t>部活動・図書館</t>
  </si>
  <si>
    <t>図書館</t>
  </si>
  <si>
    <t>D化学基礎</t>
  </si>
  <si>
    <t>Gソルフェージュ</t>
  </si>
  <si>
    <t>体験</t>
  </si>
  <si>
    <t>見学</t>
  </si>
  <si>
    <t>体験・見学</t>
  </si>
  <si>
    <t>〇</t>
  </si>
  <si>
    <t>Fビジネス基礎</t>
  </si>
  <si>
    <t>吹奏楽</t>
  </si>
  <si>
    <t>令和元年度　体験入学受講科目等集計表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</si>
</sst>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indexed="56"/>
      <name val="ＭＳ Ｐ明朝"/>
      <family val="1"/>
    </font>
    <font>
      <sz val="11"/>
      <color indexed="56"/>
      <name val="ＭＳ Ｐゴシック"/>
      <family val="3"/>
    </font>
    <font>
      <sz val="11"/>
      <color indexed="56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95250</xdr:rowOff>
    </xdr:from>
    <xdr:to>
      <xdr:col>15</xdr:col>
      <xdr:colOff>485775</xdr:colOff>
      <xdr:row>11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39125" y="95250"/>
          <a:ext cx="3457575" cy="274320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記入上の注意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この申込書には「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明朝体」フォントで入力できる文字だけ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を入力してください。外字は使用しないでください。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フォントに含まれない文字は、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入力できる文字に置き換えて入力してください。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氏名欄は文字と文字の間に空白を入れずに入力してください。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ふりがなは、全角ひらがなで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文字と文字の間に空白を入れず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に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入力してください。体験授業の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F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L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については、第三希望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までの中に最大２つまでの選択となります。部活動の体験を希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望する場合は、「体験希望」の欄に○を入力してください。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施設見学を希望する場合は、「部活動」の欄は空欄にしてくだ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さい。保護者の方も参加される場合には「保護者の参加」の欄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に○を入力してください。　　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申込書のシートのみに入力をしてください。集計表のシートは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自動的にデータが入力されます。　手を加えずに返信して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69" zoomScaleNormal="69" zoomScaleSheetLayoutView="70" zoomScalePageLayoutView="0" workbookViewId="0" topLeftCell="A1">
      <selection activeCell="D14" sqref="D14"/>
    </sheetView>
  </sheetViews>
  <sheetFormatPr defaultColWidth="9.140625" defaultRowHeight="22.5" customHeight="1"/>
  <cols>
    <col min="1" max="1" width="6.8515625" style="2" customWidth="1"/>
    <col min="2" max="3" width="16.421875" style="2" customWidth="1"/>
    <col min="4" max="4" width="6.00390625" style="2" customWidth="1"/>
    <col min="5" max="6" width="17.28125" style="2" customWidth="1"/>
    <col min="7" max="7" width="17.28125" style="2" bestFit="1" customWidth="1"/>
    <col min="8" max="8" width="8.7109375" style="2" customWidth="1"/>
    <col min="9" max="9" width="8.140625" style="2" customWidth="1"/>
    <col min="10" max="10" width="8.7109375" style="2" customWidth="1"/>
    <col min="11" max="11" width="9.00390625" style="4" customWidth="1"/>
    <col min="12" max="21" width="9.00390625" style="2" customWidth="1"/>
    <col min="22" max="22" width="17.28125" style="2" bestFit="1" customWidth="1"/>
    <col min="23" max="16384" width="9.00390625" style="2" customWidth="1"/>
  </cols>
  <sheetData>
    <row r="1" spans="1:23" ht="22.5" customHeight="1">
      <c r="A1" s="1" t="s">
        <v>0</v>
      </c>
      <c r="C1" s="3" t="s">
        <v>94</v>
      </c>
      <c r="T1" s="1"/>
      <c r="U1" s="1" t="s">
        <v>1</v>
      </c>
      <c r="V1" s="1" t="s">
        <v>80</v>
      </c>
      <c r="W1" s="2" t="s">
        <v>61</v>
      </c>
    </row>
    <row r="2" spans="1:23" ht="12.75" customHeight="1">
      <c r="A2" s="1"/>
      <c r="C2" s="3"/>
      <c r="T2" s="1"/>
      <c r="U2" s="1" t="s">
        <v>2</v>
      </c>
      <c r="V2" s="1" t="s">
        <v>81</v>
      </c>
      <c r="W2" s="2" t="s">
        <v>62</v>
      </c>
    </row>
    <row r="3" spans="1:23" ht="22.5" customHeight="1">
      <c r="A3" s="5" t="s">
        <v>3</v>
      </c>
      <c r="B3" s="6"/>
      <c r="C3" s="7" t="s">
        <v>4</v>
      </c>
      <c r="D3" s="8"/>
      <c r="E3" s="30" t="s">
        <v>5</v>
      </c>
      <c r="F3" s="5" t="s">
        <v>6</v>
      </c>
      <c r="G3" s="33"/>
      <c r="H3" s="33"/>
      <c r="I3" s="33"/>
      <c r="J3" s="33"/>
      <c r="T3" s="1"/>
      <c r="U3" s="1"/>
      <c r="V3" s="1" t="s">
        <v>82</v>
      </c>
      <c r="W3" s="2" t="s">
        <v>63</v>
      </c>
    </row>
    <row r="4" spans="1:23" ht="22.5" customHeight="1">
      <c r="A4" s="5" t="s">
        <v>51</v>
      </c>
      <c r="B4" s="33"/>
      <c r="C4" s="33"/>
      <c r="D4" s="9"/>
      <c r="E4" s="31"/>
      <c r="F4" s="5" t="s">
        <v>7</v>
      </c>
      <c r="G4" s="33"/>
      <c r="H4" s="33"/>
      <c r="I4" s="33"/>
      <c r="J4" s="33"/>
      <c r="T4" s="1"/>
      <c r="U4" s="1" t="s">
        <v>99</v>
      </c>
      <c r="V4" s="1" t="s">
        <v>97</v>
      </c>
      <c r="W4" s="2" t="s">
        <v>64</v>
      </c>
    </row>
    <row r="5" spans="1:23" ht="22.5" customHeight="1">
      <c r="A5" s="5" t="s">
        <v>52</v>
      </c>
      <c r="B5" s="33"/>
      <c r="C5" s="33"/>
      <c r="D5" s="9"/>
      <c r="E5" s="32"/>
      <c r="F5" s="5" t="s">
        <v>53</v>
      </c>
      <c r="G5" s="33"/>
      <c r="H5" s="33"/>
      <c r="I5" s="33"/>
      <c r="J5" s="33"/>
      <c r="T5" s="1"/>
      <c r="U5" s="1" t="s">
        <v>100</v>
      </c>
      <c r="V5" s="25" t="s">
        <v>83</v>
      </c>
      <c r="W5" s="2" t="s">
        <v>65</v>
      </c>
    </row>
    <row r="6" spans="5:23" ht="12.75" customHeight="1">
      <c r="E6" s="1"/>
      <c r="T6" s="1"/>
      <c r="U6" s="1"/>
      <c r="V6" s="1" t="s">
        <v>103</v>
      </c>
      <c r="W6" s="2" t="s">
        <v>66</v>
      </c>
    </row>
    <row r="7" spans="1:23" ht="22.5" customHeight="1">
      <c r="A7" s="10" t="s">
        <v>8</v>
      </c>
      <c r="B7" s="10" t="s">
        <v>9</v>
      </c>
      <c r="C7" s="5" t="s">
        <v>54</v>
      </c>
      <c r="D7" s="5" t="s">
        <v>10</v>
      </c>
      <c r="E7" s="1"/>
      <c r="F7" s="8"/>
      <c r="G7" s="8"/>
      <c r="H7" s="8"/>
      <c r="I7" s="8"/>
      <c r="J7" s="8"/>
      <c r="T7" s="1"/>
      <c r="U7" s="1" t="s">
        <v>102</v>
      </c>
      <c r="V7" s="1" t="s">
        <v>98</v>
      </c>
      <c r="W7" s="2" t="s">
        <v>91</v>
      </c>
    </row>
    <row r="8" spans="1:23" ht="22.5" customHeight="1">
      <c r="A8" s="5">
        <v>1</v>
      </c>
      <c r="B8" s="5"/>
      <c r="C8" s="5"/>
      <c r="D8" s="5"/>
      <c r="E8" s="1"/>
      <c r="F8" s="1"/>
      <c r="G8" s="1"/>
      <c r="H8" s="1"/>
      <c r="I8" s="1"/>
      <c r="J8" s="1"/>
      <c r="T8" s="1"/>
      <c r="U8" s="1"/>
      <c r="V8" s="1" t="s">
        <v>87</v>
      </c>
      <c r="W8" s="2" t="s">
        <v>92</v>
      </c>
    </row>
    <row r="9" spans="1:23" ht="22.5" customHeight="1">
      <c r="A9" s="5">
        <v>2</v>
      </c>
      <c r="B9" s="5"/>
      <c r="C9" s="5"/>
      <c r="D9" s="5"/>
      <c r="E9" s="1"/>
      <c r="F9" s="1"/>
      <c r="G9" s="1"/>
      <c r="H9" s="1"/>
      <c r="I9" s="1"/>
      <c r="J9" s="1"/>
      <c r="T9" s="1"/>
      <c r="U9" s="1"/>
      <c r="V9" s="1" t="s">
        <v>88</v>
      </c>
      <c r="W9" s="2" t="s">
        <v>69</v>
      </c>
    </row>
    <row r="10" spans="1:23" ht="22.5" customHeight="1">
      <c r="A10" s="5">
        <v>3</v>
      </c>
      <c r="B10" s="5"/>
      <c r="C10" s="5"/>
      <c r="D10" s="5"/>
      <c r="E10" s="1"/>
      <c r="F10" s="1"/>
      <c r="G10" s="1"/>
      <c r="H10" s="1"/>
      <c r="I10" s="1"/>
      <c r="J10" s="1"/>
      <c r="T10" s="1"/>
      <c r="U10" s="1"/>
      <c r="V10" s="1" t="s">
        <v>89</v>
      </c>
      <c r="W10" s="2" t="s">
        <v>70</v>
      </c>
    </row>
    <row r="11" spans="1:2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T11" s="1"/>
      <c r="U11" s="1"/>
      <c r="V11" s="1" t="s">
        <v>90</v>
      </c>
      <c r="W11" s="2" t="s">
        <v>71</v>
      </c>
    </row>
    <row r="12" spans="1:23" ht="22.5" customHeight="1">
      <c r="A12" s="36" t="s">
        <v>55</v>
      </c>
      <c r="B12" s="36" t="s">
        <v>9</v>
      </c>
      <c r="C12" s="36" t="s">
        <v>56</v>
      </c>
      <c r="D12" s="36" t="s">
        <v>10</v>
      </c>
      <c r="E12" s="38" t="s">
        <v>11</v>
      </c>
      <c r="F12" s="39"/>
      <c r="G12" s="40"/>
      <c r="H12" s="38" t="s">
        <v>95</v>
      </c>
      <c r="I12" s="39"/>
      <c r="J12" s="34" t="s">
        <v>13</v>
      </c>
      <c r="T12" s="1"/>
      <c r="U12" s="1"/>
      <c r="V12" s="1"/>
      <c r="W12" s="2" t="s">
        <v>93</v>
      </c>
    </row>
    <row r="13" spans="1:23" ht="22.5" customHeight="1">
      <c r="A13" s="37"/>
      <c r="B13" s="37"/>
      <c r="C13" s="37"/>
      <c r="D13" s="37"/>
      <c r="E13" s="10" t="s">
        <v>14</v>
      </c>
      <c r="F13" s="10" t="s">
        <v>15</v>
      </c>
      <c r="G13" s="10" t="s">
        <v>16</v>
      </c>
      <c r="H13" s="10" t="s">
        <v>17</v>
      </c>
      <c r="I13" s="11" t="s">
        <v>101</v>
      </c>
      <c r="J13" s="35"/>
      <c r="T13" s="1"/>
      <c r="U13" s="1"/>
      <c r="W13" s="2" t="s">
        <v>73</v>
      </c>
    </row>
    <row r="14" spans="1:23" ht="22.5" customHeight="1">
      <c r="A14" s="5">
        <v>1</v>
      </c>
      <c r="B14" s="5"/>
      <c r="C14" s="5"/>
      <c r="D14" s="5"/>
      <c r="E14" s="5"/>
      <c r="F14" s="5"/>
      <c r="G14" s="5"/>
      <c r="H14" s="10"/>
      <c r="I14" s="6"/>
      <c r="J14" s="5"/>
      <c r="K14" s="12">
        <f>IF((COUNTIF($E14:$G14,"F*")+COUNTIF($E14:$G14,"G*")+COUNTIF($E14:$G14,"H*")+COUNTIF($E14:$G14,"I*")+COUNTIF($E14:$G14,"J*")+COUNTIF($E14:$G14,"K*")+COUNTIF($E14:$G14,"L*")+COUNTIF($E14:$G14,"M*")+COUNTIF($E14:$G14,"N*"))&gt;2,"　　F～Lは２科目しか希望できません。","")</f>
      </c>
      <c r="T14" s="1"/>
      <c r="U14" s="1"/>
      <c r="W14" s="2" t="s">
        <v>104</v>
      </c>
    </row>
    <row r="15" spans="1:23" ht="22.5" customHeight="1">
      <c r="A15" s="5">
        <v>2</v>
      </c>
      <c r="B15" s="5"/>
      <c r="C15" s="5"/>
      <c r="D15" s="5"/>
      <c r="E15" s="5"/>
      <c r="F15" s="5"/>
      <c r="G15" s="5"/>
      <c r="H15" s="10"/>
      <c r="I15" s="6"/>
      <c r="J15" s="5"/>
      <c r="K15" s="12">
        <f aca="true" t="shared" si="0" ref="K15:K78">IF((COUNTIF($E15:$G15,"F*")+COUNTIF($E15:$G15,"G*")+COUNTIF($E15:$G15,"H*")+COUNTIF($E15:$G15,"I*")+COUNTIF($E15:$G15,"J*")+COUNTIF($E15:$G15,"K*")+COUNTIF($E15:$G15,"L*")+COUNTIF($E15:$G15,"M*")+COUNTIF($E15:$G15,"N*"))&gt;2,"　　F～Lは２科目しか希望できません。","")</f>
      </c>
      <c r="T15" s="1"/>
      <c r="W15" s="2" t="s">
        <v>75</v>
      </c>
    </row>
    <row r="16" spans="1:23" ht="22.5" customHeight="1">
      <c r="A16" s="5">
        <v>3</v>
      </c>
      <c r="B16" s="5"/>
      <c r="C16" s="5"/>
      <c r="D16" s="5"/>
      <c r="E16" s="5"/>
      <c r="F16" s="5"/>
      <c r="G16" s="5"/>
      <c r="H16" s="10"/>
      <c r="I16" s="6"/>
      <c r="J16" s="5"/>
      <c r="K16" s="12">
        <f t="shared" si="0"/>
      </c>
      <c r="W16" s="2" t="s">
        <v>76</v>
      </c>
    </row>
    <row r="17" spans="1:23" ht="22.5" customHeight="1">
      <c r="A17" s="5">
        <v>4</v>
      </c>
      <c r="B17" s="5"/>
      <c r="C17" s="5"/>
      <c r="D17" s="5"/>
      <c r="E17" s="5"/>
      <c r="F17" s="5"/>
      <c r="G17" s="5"/>
      <c r="H17" s="10"/>
      <c r="I17" s="6"/>
      <c r="J17" s="5"/>
      <c r="K17" s="12">
        <f t="shared" si="0"/>
      </c>
      <c r="W17" s="2" t="s">
        <v>77</v>
      </c>
    </row>
    <row r="18" spans="1:23" ht="22.5" customHeight="1">
      <c r="A18" s="5">
        <v>5</v>
      </c>
      <c r="B18" s="5"/>
      <c r="C18" s="5"/>
      <c r="D18" s="5"/>
      <c r="E18" s="5"/>
      <c r="F18" s="5"/>
      <c r="G18" s="5"/>
      <c r="H18" s="10"/>
      <c r="I18" s="6"/>
      <c r="J18" s="5"/>
      <c r="K18" s="12">
        <f t="shared" si="0"/>
      </c>
      <c r="W18" s="2" t="s">
        <v>78</v>
      </c>
    </row>
    <row r="19" spans="1:23" ht="22.5" customHeight="1">
      <c r="A19" s="5">
        <v>6</v>
      </c>
      <c r="B19" s="5"/>
      <c r="C19" s="5"/>
      <c r="D19" s="5"/>
      <c r="E19" s="5"/>
      <c r="F19" s="5"/>
      <c r="G19" s="5"/>
      <c r="H19" s="10"/>
      <c r="I19" s="6"/>
      <c r="J19" s="5"/>
      <c r="K19" s="12">
        <f t="shared" si="0"/>
      </c>
      <c r="W19" s="2" t="s">
        <v>79</v>
      </c>
    </row>
    <row r="20" spans="1:23" ht="22.5" customHeight="1">
      <c r="A20" s="5">
        <v>7</v>
      </c>
      <c r="B20" s="5"/>
      <c r="C20" s="5"/>
      <c r="D20" s="5"/>
      <c r="E20" s="5"/>
      <c r="F20" s="5"/>
      <c r="G20" s="5"/>
      <c r="H20" s="10"/>
      <c r="I20" s="6"/>
      <c r="J20" s="5"/>
      <c r="K20" s="12">
        <f t="shared" si="0"/>
      </c>
      <c r="W20" s="2" t="s">
        <v>96</v>
      </c>
    </row>
    <row r="21" spans="1:11" ht="22.5" customHeight="1">
      <c r="A21" s="5">
        <v>8</v>
      </c>
      <c r="B21" s="5"/>
      <c r="C21" s="5"/>
      <c r="D21" s="5"/>
      <c r="E21" s="5"/>
      <c r="F21" s="5"/>
      <c r="G21" s="5"/>
      <c r="H21" s="10"/>
      <c r="I21" s="6"/>
      <c r="J21" s="5"/>
      <c r="K21" s="12">
        <f t="shared" si="0"/>
      </c>
    </row>
    <row r="22" spans="1:11" ht="22.5" customHeight="1">
      <c r="A22" s="5">
        <v>9</v>
      </c>
      <c r="B22" s="5"/>
      <c r="C22" s="5"/>
      <c r="D22" s="5"/>
      <c r="E22" s="5"/>
      <c r="F22" s="5"/>
      <c r="G22" s="5"/>
      <c r="H22" s="10"/>
      <c r="I22" s="6"/>
      <c r="J22" s="5"/>
      <c r="K22" s="12">
        <f t="shared" si="0"/>
      </c>
    </row>
    <row r="23" spans="1:11" ht="22.5" customHeight="1">
      <c r="A23" s="5">
        <v>10</v>
      </c>
      <c r="B23" s="5"/>
      <c r="C23" s="5"/>
      <c r="D23" s="5"/>
      <c r="E23" s="5"/>
      <c r="F23" s="5"/>
      <c r="G23" s="5"/>
      <c r="H23" s="10"/>
      <c r="I23" s="6"/>
      <c r="J23" s="5"/>
      <c r="K23" s="12">
        <f t="shared" si="0"/>
      </c>
    </row>
    <row r="24" spans="1:11" ht="22.5" customHeight="1">
      <c r="A24" s="5">
        <v>11</v>
      </c>
      <c r="B24" s="5"/>
      <c r="C24" s="5"/>
      <c r="D24" s="5"/>
      <c r="E24" s="5"/>
      <c r="F24" s="5"/>
      <c r="G24" s="5"/>
      <c r="H24" s="10"/>
      <c r="I24" s="6"/>
      <c r="J24" s="5"/>
      <c r="K24" s="12">
        <f t="shared" si="0"/>
      </c>
    </row>
    <row r="25" spans="1:11" ht="22.5" customHeight="1">
      <c r="A25" s="5">
        <v>12</v>
      </c>
      <c r="B25" s="5"/>
      <c r="C25" s="5"/>
      <c r="D25" s="5"/>
      <c r="E25" s="5"/>
      <c r="F25" s="5"/>
      <c r="G25" s="5"/>
      <c r="H25" s="10"/>
      <c r="I25" s="6"/>
      <c r="J25" s="5"/>
      <c r="K25" s="12">
        <f t="shared" si="0"/>
      </c>
    </row>
    <row r="26" spans="1:11" ht="22.5" customHeight="1">
      <c r="A26" s="5">
        <v>13</v>
      </c>
      <c r="B26" s="5"/>
      <c r="C26" s="5"/>
      <c r="D26" s="5"/>
      <c r="E26" s="5"/>
      <c r="F26" s="5"/>
      <c r="G26" s="5"/>
      <c r="H26" s="10"/>
      <c r="I26" s="6"/>
      <c r="J26" s="5"/>
      <c r="K26" s="12">
        <f t="shared" si="0"/>
      </c>
    </row>
    <row r="27" spans="1:11" ht="22.5" customHeight="1">
      <c r="A27" s="5">
        <v>14</v>
      </c>
      <c r="B27" s="5"/>
      <c r="C27" s="5"/>
      <c r="D27" s="5"/>
      <c r="E27" s="5"/>
      <c r="F27" s="5"/>
      <c r="G27" s="5"/>
      <c r="H27" s="10"/>
      <c r="I27" s="6"/>
      <c r="J27" s="5"/>
      <c r="K27" s="12">
        <f t="shared" si="0"/>
      </c>
    </row>
    <row r="28" spans="1:11" ht="22.5" customHeight="1">
      <c r="A28" s="5">
        <v>15</v>
      </c>
      <c r="B28" s="5"/>
      <c r="C28" s="5"/>
      <c r="D28" s="5"/>
      <c r="E28" s="5"/>
      <c r="F28" s="5"/>
      <c r="G28" s="5"/>
      <c r="H28" s="10"/>
      <c r="I28" s="6"/>
      <c r="J28" s="5"/>
      <c r="K28" s="12">
        <f t="shared" si="0"/>
      </c>
    </row>
    <row r="29" spans="1:11" ht="22.5" customHeight="1">
      <c r="A29" s="5">
        <v>16</v>
      </c>
      <c r="B29" s="5"/>
      <c r="C29" s="5"/>
      <c r="D29" s="5"/>
      <c r="E29" s="5"/>
      <c r="F29" s="5"/>
      <c r="G29" s="5"/>
      <c r="H29" s="10"/>
      <c r="I29" s="6"/>
      <c r="J29" s="5"/>
      <c r="K29" s="12">
        <f t="shared" si="0"/>
      </c>
    </row>
    <row r="30" spans="1:11" ht="22.5" customHeight="1">
      <c r="A30" s="5">
        <v>17</v>
      </c>
      <c r="B30" s="5"/>
      <c r="C30" s="5"/>
      <c r="D30" s="5"/>
      <c r="E30" s="5"/>
      <c r="F30" s="5"/>
      <c r="G30" s="5"/>
      <c r="H30" s="10"/>
      <c r="I30" s="6"/>
      <c r="J30" s="5"/>
      <c r="K30" s="12">
        <f t="shared" si="0"/>
      </c>
    </row>
    <row r="31" spans="1:11" ht="22.5" customHeight="1">
      <c r="A31" s="5">
        <v>18</v>
      </c>
      <c r="B31" s="5"/>
      <c r="C31" s="5"/>
      <c r="D31" s="5"/>
      <c r="E31" s="5"/>
      <c r="F31" s="5"/>
      <c r="G31" s="5"/>
      <c r="H31" s="10"/>
      <c r="I31" s="6"/>
      <c r="J31" s="5"/>
      <c r="K31" s="12">
        <f t="shared" si="0"/>
      </c>
    </row>
    <row r="32" spans="1:11" ht="22.5" customHeight="1">
      <c r="A32" s="5">
        <v>19</v>
      </c>
      <c r="B32" s="5"/>
      <c r="C32" s="5"/>
      <c r="D32" s="5"/>
      <c r="E32" s="5"/>
      <c r="F32" s="5"/>
      <c r="G32" s="5"/>
      <c r="H32" s="10"/>
      <c r="I32" s="6"/>
      <c r="J32" s="5"/>
      <c r="K32" s="12">
        <f t="shared" si="0"/>
      </c>
    </row>
    <row r="33" spans="1:11" ht="22.5" customHeight="1">
      <c r="A33" s="5">
        <v>20</v>
      </c>
      <c r="B33" s="5"/>
      <c r="C33" s="5"/>
      <c r="D33" s="5"/>
      <c r="E33" s="5"/>
      <c r="F33" s="5"/>
      <c r="G33" s="5"/>
      <c r="H33" s="10"/>
      <c r="I33" s="6"/>
      <c r="J33" s="5"/>
      <c r="K33" s="12">
        <f t="shared" si="0"/>
      </c>
    </row>
    <row r="34" spans="1:11" ht="22.5" customHeight="1">
      <c r="A34" s="5">
        <v>21</v>
      </c>
      <c r="B34" s="5"/>
      <c r="C34" s="5"/>
      <c r="D34" s="5"/>
      <c r="E34" s="5"/>
      <c r="F34" s="5"/>
      <c r="G34" s="5"/>
      <c r="H34" s="10"/>
      <c r="I34" s="6"/>
      <c r="J34" s="5"/>
      <c r="K34" s="12">
        <f t="shared" si="0"/>
      </c>
    </row>
    <row r="35" spans="1:11" ht="22.5" customHeight="1">
      <c r="A35" s="5">
        <v>22</v>
      </c>
      <c r="B35" s="5"/>
      <c r="C35" s="5"/>
      <c r="D35" s="5"/>
      <c r="E35" s="5"/>
      <c r="F35" s="5"/>
      <c r="G35" s="5"/>
      <c r="H35" s="10"/>
      <c r="I35" s="6"/>
      <c r="J35" s="5"/>
      <c r="K35" s="12">
        <f t="shared" si="0"/>
      </c>
    </row>
    <row r="36" spans="1:11" ht="22.5" customHeight="1">
      <c r="A36" s="5">
        <v>23</v>
      </c>
      <c r="B36" s="5"/>
      <c r="C36" s="5"/>
      <c r="D36" s="5"/>
      <c r="E36" s="5"/>
      <c r="F36" s="5"/>
      <c r="G36" s="5"/>
      <c r="H36" s="10"/>
      <c r="I36" s="6"/>
      <c r="J36" s="5"/>
      <c r="K36" s="12">
        <f t="shared" si="0"/>
      </c>
    </row>
    <row r="37" spans="1:11" ht="22.5" customHeight="1">
      <c r="A37" s="5">
        <v>24</v>
      </c>
      <c r="B37" s="5"/>
      <c r="C37" s="5"/>
      <c r="D37" s="5"/>
      <c r="E37" s="5"/>
      <c r="F37" s="5"/>
      <c r="G37" s="5"/>
      <c r="H37" s="10"/>
      <c r="I37" s="6"/>
      <c r="J37" s="5"/>
      <c r="K37" s="12">
        <f t="shared" si="0"/>
      </c>
    </row>
    <row r="38" spans="1:11" ht="22.5" customHeight="1">
      <c r="A38" s="5">
        <v>25</v>
      </c>
      <c r="B38" s="5"/>
      <c r="C38" s="5"/>
      <c r="D38" s="5"/>
      <c r="E38" s="5"/>
      <c r="F38" s="5"/>
      <c r="G38" s="5"/>
      <c r="H38" s="10"/>
      <c r="I38" s="6"/>
      <c r="J38" s="5"/>
      <c r="K38" s="12">
        <f t="shared" si="0"/>
      </c>
    </row>
    <row r="39" spans="1:11" ht="22.5" customHeight="1">
      <c r="A39" s="5">
        <v>26</v>
      </c>
      <c r="B39" s="5"/>
      <c r="C39" s="5"/>
      <c r="D39" s="5"/>
      <c r="E39" s="5"/>
      <c r="F39" s="5"/>
      <c r="G39" s="5"/>
      <c r="H39" s="10"/>
      <c r="I39" s="6"/>
      <c r="J39" s="5"/>
      <c r="K39" s="12">
        <f t="shared" si="0"/>
      </c>
    </row>
    <row r="40" spans="1:11" ht="22.5" customHeight="1">
      <c r="A40" s="5">
        <v>27</v>
      </c>
      <c r="B40" s="5"/>
      <c r="C40" s="5"/>
      <c r="D40" s="5"/>
      <c r="E40" s="5"/>
      <c r="F40" s="5"/>
      <c r="G40" s="5"/>
      <c r="H40" s="10"/>
      <c r="I40" s="6"/>
      <c r="J40" s="5"/>
      <c r="K40" s="12">
        <f t="shared" si="0"/>
      </c>
    </row>
    <row r="41" spans="1:11" ht="22.5" customHeight="1">
      <c r="A41" s="5">
        <v>28</v>
      </c>
      <c r="B41" s="5"/>
      <c r="C41" s="5"/>
      <c r="D41" s="5"/>
      <c r="E41" s="5"/>
      <c r="F41" s="5"/>
      <c r="G41" s="5"/>
      <c r="H41" s="10"/>
      <c r="I41" s="6"/>
      <c r="J41" s="5"/>
      <c r="K41" s="12">
        <f t="shared" si="0"/>
      </c>
    </row>
    <row r="42" spans="1:11" ht="22.5" customHeight="1">
      <c r="A42" s="5">
        <v>29</v>
      </c>
      <c r="B42" s="5"/>
      <c r="C42" s="5"/>
      <c r="D42" s="5"/>
      <c r="E42" s="5"/>
      <c r="F42" s="5"/>
      <c r="G42" s="5"/>
      <c r="H42" s="10"/>
      <c r="I42" s="6"/>
      <c r="J42" s="5"/>
      <c r="K42" s="12">
        <f t="shared" si="0"/>
      </c>
    </row>
    <row r="43" spans="1:11" ht="22.5" customHeight="1">
      <c r="A43" s="5">
        <v>30</v>
      </c>
      <c r="B43" s="5"/>
      <c r="C43" s="5"/>
      <c r="D43" s="5"/>
      <c r="E43" s="5"/>
      <c r="F43" s="5"/>
      <c r="G43" s="5"/>
      <c r="H43" s="10"/>
      <c r="I43" s="6"/>
      <c r="J43" s="5"/>
      <c r="K43" s="12">
        <f t="shared" si="0"/>
      </c>
    </row>
    <row r="44" spans="1:11" ht="22.5" customHeight="1">
      <c r="A44" s="5">
        <v>31</v>
      </c>
      <c r="B44" s="5"/>
      <c r="C44" s="5"/>
      <c r="D44" s="5"/>
      <c r="E44" s="5"/>
      <c r="F44" s="5"/>
      <c r="G44" s="5"/>
      <c r="H44" s="10"/>
      <c r="I44" s="6"/>
      <c r="J44" s="5"/>
      <c r="K44" s="12">
        <f t="shared" si="0"/>
      </c>
    </row>
    <row r="45" spans="1:11" ht="22.5" customHeight="1">
      <c r="A45" s="5">
        <v>32</v>
      </c>
      <c r="B45" s="5"/>
      <c r="C45" s="5"/>
      <c r="D45" s="5"/>
      <c r="E45" s="5"/>
      <c r="F45" s="5"/>
      <c r="G45" s="5"/>
      <c r="H45" s="10"/>
      <c r="I45" s="6"/>
      <c r="J45" s="5"/>
      <c r="K45" s="12">
        <f t="shared" si="0"/>
      </c>
    </row>
    <row r="46" spans="1:11" ht="22.5" customHeight="1">
      <c r="A46" s="5">
        <v>33</v>
      </c>
      <c r="B46" s="5"/>
      <c r="C46" s="5"/>
      <c r="D46" s="5"/>
      <c r="E46" s="5"/>
      <c r="F46" s="5"/>
      <c r="G46" s="5"/>
      <c r="H46" s="10"/>
      <c r="I46" s="6"/>
      <c r="J46" s="5"/>
      <c r="K46" s="12">
        <f t="shared" si="0"/>
      </c>
    </row>
    <row r="47" spans="1:11" ht="22.5" customHeight="1">
      <c r="A47" s="5">
        <v>34</v>
      </c>
      <c r="B47" s="5"/>
      <c r="C47" s="5"/>
      <c r="D47" s="5"/>
      <c r="E47" s="5"/>
      <c r="F47" s="5"/>
      <c r="G47" s="5"/>
      <c r="H47" s="10"/>
      <c r="I47" s="6"/>
      <c r="J47" s="5"/>
      <c r="K47" s="12">
        <f t="shared" si="0"/>
      </c>
    </row>
    <row r="48" spans="1:11" ht="22.5" customHeight="1">
      <c r="A48" s="5">
        <v>35</v>
      </c>
      <c r="B48" s="5"/>
      <c r="C48" s="5"/>
      <c r="D48" s="5"/>
      <c r="E48" s="5"/>
      <c r="F48" s="5"/>
      <c r="G48" s="5"/>
      <c r="H48" s="10"/>
      <c r="I48" s="6"/>
      <c r="J48" s="5"/>
      <c r="K48" s="12">
        <f t="shared" si="0"/>
      </c>
    </row>
    <row r="49" spans="1:11" ht="22.5" customHeight="1">
      <c r="A49" s="5">
        <v>36</v>
      </c>
      <c r="B49" s="5"/>
      <c r="C49" s="5"/>
      <c r="D49" s="5"/>
      <c r="E49" s="5"/>
      <c r="F49" s="5"/>
      <c r="G49" s="5"/>
      <c r="H49" s="10"/>
      <c r="I49" s="6"/>
      <c r="J49" s="5"/>
      <c r="K49" s="12">
        <f t="shared" si="0"/>
      </c>
    </row>
    <row r="50" spans="1:11" ht="22.5" customHeight="1">
      <c r="A50" s="5">
        <v>37</v>
      </c>
      <c r="B50" s="5"/>
      <c r="C50" s="5"/>
      <c r="D50" s="5"/>
      <c r="E50" s="5"/>
      <c r="F50" s="5"/>
      <c r="G50" s="5"/>
      <c r="H50" s="10"/>
      <c r="I50" s="6"/>
      <c r="J50" s="5"/>
      <c r="K50" s="12">
        <f t="shared" si="0"/>
      </c>
    </row>
    <row r="51" spans="1:11" ht="22.5" customHeight="1">
      <c r="A51" s="5">
        <v>38</v>
      </c>
      <c r="B51" s="5"/>
      <c r="C51" s="5"/>
      <c r="D51" s="5"/>
      <c r="E51" s="5"/>
      <c r="F51" s="5"/>
      <c r="G51" s="5"/>
      <c r="H51" s="10"/>
      <c r="I51" s="6"/>
      <c r="J51" s="5"/>
      <c r="K51" s="12">
        <f t="shared" si="0"/>
      </c>
    </row>
    <row r="52" spans="1:11" ht="22.5" customHeight="1">
      <c r="A52" s="5">
        <v>39</v>
      </c>
      <c r="B52" s="5"/>
      <c r="C52" s="5"/>
      <c r="D52" s="5"/>
      <c r="E52" s="5"/>
      <c r="F52" s="5"/>
      <c r="G52" s="5"/>
      <c r="H52" s="10"/>
      <c r="I52" s="6"/>
      <c r="J52" s="5"/>
      <c r="K52" s="12">
        <f t="shared" si="0"/>
      </c>
    </row>
    <row r="53" spans="1:11" ht="22.5" customHeight="1">
      <c r="A53" s="5">
        <v>40</v>
      </c>
      <c r="B53" s="5"/>
      <c r="C53" s="5"/>
      <c r="D53" s="5"/>
      <c r="E53" s="5"/>
      <c r="F53" s="5"/>
      <c r="G53" s="5"/>
      <c r="H53" s="10"/>
      <c r="I53" s="6"/>
      <c r="J53" s="5"/>
      <c r="K53" s="12">
        <f t="shared" si="0"/>
      </c>
    </row>
    <row r="54" spans="1:11" ht="22.5" customHeight="1">
      <c r="A54" s="5">
        <v>41</v>
      </c>
      <c r="B54" s="5"/>
      <c r="C54" s="5"/>
      <c r="D54" s="5"/>
      <c r="E54" s="5"/>
      <c r="F54" s="5"/>
      <c r="G54" s="5"/>
      <c r="H54" s="10"/>
      <c r="I54" s="6"/>
      <c r="J54" s="5"/>
      <c r="K54" s="12">
        <f t="shared" si="0"/>
      </c>
    </row>
    <row r="55" spans="1:11" ht="22.5" customHeight="1">
      <c r="A55" s="5">
        <v>42</v>
      </c>
      <c r="B55" s="5"/>
      <c r="C55" s="5"/>
      <c r="D55" s="5"/>
      <c r="E55" s="5"/>
      <c r="F55" s="5"/>
      <c r="G55" s="5"/>
      <c r="H55" s="10"/>
      <c r="I55" s="6"/>
      <c r="J55" s="5"/>
      <c r="K55" s="12">
        <f t="shared" si="0"/>
      </c>
    </row>
    <row r="56" spans="1:11" ht="22.5" customHeight="1">
      <c r="A56" s="5">
        <v>43</v>
      </c>
      <c r="B56" s="5"/>
      <c r="C56" s="5"/>
      <c r="D56" s="5"/>
      <c r="E56" s="5"/>
      <c r="F56" s="5"/>
      <c r="G56" s="5"/>
      <c r="H56" s="10"/>
      <c r="I56" s="6"/>
      <c r="J56" s="5"/>
      <c r="K56" s="12">
        <f t="shared" si="0"/>
      </c>
    </row>
    <row r="57" spans="1:11" ht="22.5" customHeight="1">
      <c r="A57" s="5">
        <v>44</v>
      </c>
      <c r="B57" s="5"/>
      <c r="C57" s="5"/>
      <c r="D57" s="5"/>
      <c r="E57" s="5"/>
      <c r="F57" s="5"/>
      <c r="G57" s="5"/>
      <c r="H57" s="10"/>
      <c r="I57" s="6"/>
      <c r="J57" s="5"/>
      <c r="K57" s="12">
        <f t="shared" si="0"/>
      </c>
    </row>
    <row r="58" spans="1:11" ht="22.5" customHeight="1">
      <c r="A58" s="5">
        <v>45</v>
      </c>
      <c r="B58" s="5"/>
      <c r="C58" s="5"/>
      <c r="D58" s="5"/>
      <c r="E58" s="5"/>
      <c r="F58" s="5"/>
      <c r="G58" s="5"/>
      <c r="H58" s="10"/>
      <c r="I58" s="6"/>
      <c r="J58" s="5"/>
      <c r="K58" s="12">
        <f t="shared" si="0"/>
      </c>
    </row>
    <row r="59" spans="1:11" ht="22.5" customHeight="1">
      <c r="A59" s="5">
        <v>46</v>
      </c>
      <c r="B59" s="5"/>
      <c r="C59" s="5"/>
      <c r="D59" s="5"/>
      <c r="E59" s="5"/>
      <c r="F59" s="5"/>
      <c r="G59" s="5"/>
      <c r="H59" s="10"/>
      <c r="I59" s="6"/>
      <c r="J59" s="5"/>
      <c r="K59" s="12">
        <f t="shared" si="0"/>
      </c>
    </row>
    <row r="60" spans="1:11" ht="22.5" customHeight="1">
      <c r="A60" s="5">
        <v>47</v>
      </c>
      <c r="B60" s="5"/>
      <c r="C60" s="5"/>
      <c r="D60" s="5"/>
      <c r="E60" s="5"/>
      <c r="F60" s="5"/>
      <c r="G60" s="5"/>
      <c r="H60" s="10"/>
      <c r="I60" s="6"/>
      <c r="J60" s="5"/>
      <c r="K60" s="12">
        <f t="shared" si="0"/>
      </c>
    </row>
    <row r="61" spans="1:11" ht="22.5" customHeight="1">
      <c r="A61" s="5">
        <v>48</v>
      </c>
      <c r="B61" s="5"/>
      <c r="C61" s="5"/>
      <c r="D61" s="5"/>
      <c r="E61" s="5"/>
      <c r="F61" s="5"/>
      <c r="G61" s="5"/>
      <c r="H61" s="10"/>
      <c r="I61" s="6"/>
      <c r="J61" s="5"/>
      <c r="K61" s="12">
        <f t="shared" si="0"/>
      </c>
    </row>
    <row r="62" spans="1:11" ht="22.5" customHeight="1">
      <c r="A62" s="5">
        <v>49</v>
      </c>
      <c r="B62" s="5"/>
      <c r="C62" s="5"/>
      <c r="D62" s="5"/>
      <c r="E62" s="5"/>
      <c r="F62" s="5"/>
      <c r="G62" s="5"/>
      <c r="H62" s="10"/>
      <c r="I62" s="6"/>
      <c r="J62" s="5"/>
      <c r="K62" s="12">
        <f t="shared" si="0"/>
      </c>
    </row>
    <row r="63" spans="1:11" ht="22.5" customHeight="1">
      <c r="A63" s="5">
        <v>50</v>
      </c>
      <c r="B63" s="5"/>
      <c r="C63" s="5"/>
      <c r="D63" s="5"/>
      <c r="E63" s="5"/>
      <c r="F63" s="5"/>
      <c r="G63" s="5"/>
      <c r="H63" s="10"/>
      <c r="I63" s="6"/>
      <c r="J63" s="5"/>
      <c r="K63" s="12">
        <f t="shared" si="0"/>
      </c>
    </row>
    <row r="64" spans="1:11" ht="22.5" customHeight="1">
      <c r="A64" s="5">
        <v>51</v>
      </c>
      <c r="B64" s="5"/>
      <c r="C64" s="5"/>
      <c r="D64" s="5"/>
      <c r="E64" s="5"/>
      <c r="F64" s="5"/>
      <c r="G64" s="5"/>
      <c r="H64" s="10"/>
      <c r="I64" s="6"/>
      <c r="J64" s="5"/>
      <c r="K64" s="12">
        <f t="shared" si="0"/>
      </c>
    </row>
    <row r="65" spans="1:11" ht="22.5" customHeight="1">
      <c r="A65" s="5">
        <v>52</v>
      </c>
      <c r="B65" s="5"/>
      <c r="C65" s="5"/>
      <c r="D65" s="5"/>
      <c r="E65" s="5"/>
      <c r="F65" s="5"/>
      <c r="G65" s="5"/>
      <c r="H65" s="10"/>
      <c r="I65" s="6"/>
      <c r="J65" s="5"/>
      <c r="K65" s="12">
        <f t="shared" si="0"/>
      </c>
    </row>
    <row r="66" spans="1:11" ht="22.5" customHeight="1">
      <c r="A66" s="5">
        <v>53</v>
      </c>
      <c r="B66" s="5"/>
      <c r="C66" s="5"/>
      <c r="D66" s="5"/>
      <c r="E66" s="5"/>
      <c r="F66" s="5"/>
      <c r="G66" s="5"/>
      <c r="H66" s="10"/>
      <c r="I66" s="6"/>
      <c r="J66" s="5"/>
      <c r="K66" s="12">
        <f t="shared" si="0"/>
      </c>
    </row>
    <row r="67" spans="1:11" ht="22.5" customHeight="1">
      <c r="A67" s="5">
        <v>54</v>
      </c>
      <c r="B67" s="5"/>
      <c r="C67" s="5"/>
      <c r="D67" s="5"/>
      <c r="E67" s="5"/>
      <c r="F67" s="5"/>
      <c r="G67" s="5"/>
      <c r="H67" s="10"/>
      <c r="I67" s="6"/>
      <c r="J67" s="5"/>
      <c r="K67" s="12">
        <f t="shared" si="0"/>
      </c>
    </row>
    <row r="68" spans="1:11" ht="22.5" customHeight="1">
      <c r="A68" s="5">
        <v>55</v>
      </c>
      <c r="B68" s="5"/>
      <c r="C68" s="5"/>
      <c r="D68" s="5"/>
      <c r="E68" s="5"/>
      <c r="F68" s="5"/>
      <c r="G68" s="5"/>
      <c r="H68" s="10"/>
      <c r="I68" s="6"/>
      <c r="J68" s="5"/>
      <c r="K68" s="12">
        <f t="shared" si="0"/>
      </c>
    </row>
    <row r="69" spans="1:11" ht="22.5" customHeight="1">
      <c r="A69" s="5">
        <v>56</v>
      </c>
      <c r="B69" s="5"/>
      <c r="C69" s="5"/>
      <c r="D69" s="5"/>
      <c r="E69" s="5"/>
      <c r="F69" s="5"/>
      <c r="G69" s="5"/>
      <c r="H69" s="10"/>
      <c r="I69" s="6"/>
      <c r="J69" s="5"/>
      <c r="K69" s="12">
        <f t="shared" si="0"/>
      </c>
    </row>
    <row r="70" spans="1:11" ht="22.5" customHeight="1">
      <c r="A70" s="5">
        <v>57</v>
      </c>
      <c r="B70" s="5"/>
      <c r="C70" s="5"/>
      <c r="D70" s="5"/>
      <c r="E70" s="5"/>
      <c r="F70" s="5"/>
      <c r="G70" s="5"/>
      <c r="H70" s="10"/>
      <c r="I70" s="6"/>
      <c r="J70" s="5"/>
      <c r="K70" s="12">
        <f t="shared" si="0"/>
      </c>
    </row>
    <row r="71" spans="1:11" ht="22.5" customHeight="1">
      <c r="A71" s="5">
        <v>58</v>
      </c>
      <c r="B71" s="5"/>
      <c r="C71" s="5"/>
      <c r="D71" s="5"/>
      <c r="E71" s="5"/>
      <c r="F71" s="5"/>
      <c r="G71" s="5"/>
      <c r="H71" s="10"/>
      <c r="I71" s="6"/>
      <c r="J71" s="5"/>
      <c r="K71" s="12">
        <f t="shared" si="0"/>
      </c>
    </row>
    <row r="72" spans="1:11" ht="22.5" customHeight="1">
      <c r="A72" s="5">
        <v>59</v>
      </c>
      <c r="B72" s="5"/>
      <c r="C72" s="5"/>
      <c r="D72" s="5"/>
      <c r="E72" s="5"/>
      <c r="F72" s="5"/>
      <c r="G72" s="5"/>
      <c r="H72" s="10"/>
      <c r="I72" s="6"/>
      <c r="J72" s="5"/>
      <c r="K72" s="12">
        <f t="shared" si="0"/>
      </c>
    </row>
    <row r="73" spans="1:11" ht="22.5" customHeight="1">
      <c r="A73" s="5">
        <v>60</v>
      </c>
      <c r="B73" s="5"/>
      <c r="C73" s="5"/>
      <c r="D73" s="5"/>
      <c r="E73" s="5"/>
      <c r="F73" s="5"/>
      <c r="G73" s="5"/>
      <c r="H73" s="10"/>
      <c r="I73" s="6"/>
      <c r="J73" s="5"/>
      <c r="K73" s="12">
        <f t="shared" si="0"/>
      </c>
    </row>
    <row r="74" spans="1:11" ht="22.5" customHeight="1">
      <c r="A74" s="5">
        <v>61</v>
      </c>
      <c r="B74" s="5"/>
      <c r="C74" s="5"/>
      <c r="D74" s="5"/>
      <c r="E74" s="5"/>
      <c r="F74" s="5"/>
      <c r="G74" s="5"/>
      <c r="H74" s="10"/>
      <c r="I74" s="6"/>
      <c r="J74" s="5"/>
      <c r="K74" s="12">
        <f t="shared" si="0"/>
      </c>
    </row>
    <row r="75" spans="1:11" ht="22.5" customHeight="1">
      <c r="A75" s="5">
        <v>62</v>
      </c>
      <c r="B75" s="5"/>
      <c r="C75" s="5"/>
      <c r="D75" s="5"/>
      <c r="E75" s="5"/>
      <c r="F75" s="5"/>
      <c r="G75" s="5"/>
      <c r="H75" s="10"/>
      <c r="I75" s="6"/>
      <c r="J75" s="5"/>
      <c r="K75" s="12">
        <f t="shared" si="0"/>
      </c>
    </row>
    <row r="76" spans="1:11" ht="22.5" customHeight="1">
      <c r="A76" s="5">
        <v>63</v>
      </c>
      <c r="B76" s="5"/>
      <c r="C76" s="5"/>
      <c r="D76" s="5"/>
      <c r="E76" s="5"/>
      <c r="F76" s="5"/>
      <c r="G76" s="5"/>
      <c r="H76" s="10"/>
      <c r="I76" s="6"/>
      <c r="J76" s="5"/>
      <c r="K76" s="12">
        <f t="shared" si="0"/>
      </c>
    </row>
    <row r="77" spans="1:11" ht="22.5" customHeight="1">
      <c r="A77" s="5">
        <v>64</v>
      </c>
      <c r="B77" s="5"/>
      <c r="C77" s="5"/>
      <c r="D77" s="5"/>
      <c r="E77" s="5"/>
      <c r="F77" s="5"/>
      <c r="G77" s="5"/>
      <c r="H77" s="10"/>
      <c r="I77" s="6"/>
      <c r="J77" s="5"/>
      <c r="K77" s="12">
        <f t="shared" si="0"/>
      </c>
    </row>
    <row r="78" spans="1:11" ht="22.5" customHeight="1">
      <c r="A78" s="5">
        <v>65</v>
      </c>
      <c r="B78" s="5"/>
      <c r="C78" s="5"/>
      <c r="D78" s="5"/>
      <c r="E78" s="5"/>
      <c r="F78" s="5"/>
      <c r="G78" s="5"/>
      <c r="H78" s="10"/>
      <c r="I78" s="6"/>
      <c r="J78" s="5"/>
      <c r="K78" s="12">
        <f t="shared" si="0"/>
      </c>
    </row>
    <row r="79" spans="1:11" ht="22.5" customHeight="1">
      <c r="A79" s="5">
        <v>66</v>
      </c>
      <c r="B79" s="5"/>
      <c r="C79" s="5"/>
      <c r="D79" s="5"/>
      <c r="E79" s="5"/>
      <c r="F79" s="5"/>
      <c r="G79" s="5"/>
      <c r="H79" s="10"/>
      <c r="I79" s="6"/>
      <c r="J79" s="5"/>
      <c r="K79" s="12">
        <f aca="true" t="shared" si="1" ref="K79:K113">IF((COUNTIF($E79:$G79,"F*")+COUNTIF($E79:$G79,"G*")+COUNTIF($E79:$G79,"H*")+COUNTIF($E79:$G79,"I*")+COUNTIF($E79:$G79,"J*")+COUNTIF($E79:$G79,"K*")+COUNTIF($E79:$G79,"L*")+COUNTIF($E79:$G79,"M*")+COUNTIF($E79:$G79,"N*"))&gt;2,"　　F～Lは２科目しか希望できません。","")</f>
      </c>
    </row>
    <row r="80" spans="1:11" ht="22.5" customHeight="1">
      <c r="A80" s="5">
        <v>67</v>
      </c>
      <c r="B80" s="5"/>
      <c r="C80" s="5"/>
      <c r="D80" s="5"/>
      <c r="E80" s="5"/>
      <c r="F80" s="5"/>
      <c r="G80" s="5"/>
      <c r="H80" s="10"/>
      <c r="I80" s="6"/>
      <c r="J80" s="5"/>
      <c r="K80" s="12">
        <f t="shared" si="1"/>
      </c>
    </row>
    <row r="81" spans="1:11" ht="22.5" customHeight="1">
      <c r="A81" s="5">
        <v>68</v>
      </c>
      <c r="B81" s="5"/>
      <c r="C81" s="5"/>
      <c r="D81" s="5"/>
      <c r="E81" s="5"/>
      <c r="F81" s="5"/>
      <c r="G81" s="5"/>
      <c r="H81" s="10"/>
      <c r="I81" s="6"/>
      <c r="J81" s="5"/>
      <c r="K81" s="12">
        <f t="shared" si="1"/>
      </c>
    </row>
    <row r="82" spans="1:11" ht="22.5" customHeight="1">
      <c r="A82" s="5">
        <v>69</v>
      </c>
      <c r="B82" s="5"/>
      <c r="C82" s="5"/>
      <c r="D82" s="5"/>
      <c r="E82" s="5"/>
      <c r="F82" s="5"/>
      <c r="G82" s="5"/>
      <c r="H82" s="10"/>
      <c r="I82" s="6"/>
      <c r="J82" s="5"/>
      <c r="K82" s="12">
        <f t="shared" si="1"/>
      </c>
    </row>
    <row r="83" spans="1:11" ht="22.5" customHeight="1">
      <c r="A83" s="5">
        <v>70</v>
      </c>
      <c r="B83" s="5"/>
      <c r="C83" s="5"/>
      <c r="D83" s="5"/>
      <c r="E83" s="5"/>
      <c r="F83" s="5"/>
      <c r="G83" s="5"/>
      <c r="H83" s="10"/>
      <c r="I83" s="6"/>
      <c r="J83" s="5"/>
      <c r="K83" s="12">
        <f t="shared" si="1"/>
      </c>
    </row>
    <row r="84" spans="1:11" ht="22.5" customHeight="1">
      <c r="A84" s="5">
        <v>71</v>
      </c>
      <c r="B84" s="5"/>
      <c r="C84" s="5"/>
      <c r="D84" s="5"/>
      <c r="E84" s="5"/>
      <c r="F84" s="5"/>
      <c r="G84" s="5"/>
      <c r="H84" s="10"/>
      <c r="I84" s="6"/>
      <c r="J84" s="5"/>
      <c r="K84" s="12">
        <f t="shared" si="1"/>
      </c>
    </row>
    <row r="85" spans="1:11" ht="22.5" customHeight="1">
      <c r="A85" s="5">
        <v>72</v>
      </c>
      <c r="B85" s="5"/>
      <c r="C85" s="5"/>
      <c r="D85" s="5"/>
      <c r="E85" s="5"/>
      <c r="F85" s="5"/>
      <c r="G85" s="5"/>
      <c r="H85" s="10"/>
      <c r="I85" s="6"/>
      <c r="J85" s="5"/>
      <c r="K85" s="12">
        <f t="shared" si="1"/>
      </c>
    </row>
    <row r="86" spans="1:11" ht="22.5" customHeight="1">
      <c r="A86" s="5">
        <v>73</v>
      </c>
      <c r="B86" s="5"/>
      <c r="C86" s="5"/>
      <c r="D86" s="5"/>
      <c r="E86" s="5"/>
      <c r="F86" s="5"/>
      <c r="G86" s="5"/>
      <c r="H86" s="10"/>
      <c r="I86" s="6"/>
      <c r="J86" s="5"/>
      <c r="K86" s="12">
        <f t="shared" si="1"/>
      </c>
    </row>
    <row r="87" spans="1:11" ht="22.5" customHeight="1">
      <c r="A87" s="5">
        <v>74</v>
      </c>
      <c r="B87" s="5"/>
      <c r="C87" s="5"/>
      <c r="D87" s="5"/>
      <c r="E87" s="5"/>
      <c r="F87" s="5"/>
      <c r="G87" s="5"/>
      <c r="H87" s="10"/>
      <c r="I87" s="6"/>
      <c r="J87" s="5"/>
      <c r="K87" s="12">
        <f t="shared" si="1"/>
      </c>
    </row>
    <row r="88" spans="1:11" ht="22.5" customHeight="1">
      <c r="A88" s="5">
        <v>75</v>
      </c>
      <c r="B88" s="5"/>
      <c r="C88" s="5"/>
      <c r="D88" s="5"/>
      <c r="E88" s="5"/>
      <c r="F88" s="5"/>
      <c r="G88" s="5"/>
      <c r="H88" s="10"/>
      <c r="I88" s="6"/>
      <c r="J88" s="5"/>
      <c r="K88" s="12">
        <f t="shared" si="1"/>
      </c>
    </row>
    <row r="89" spans="1:11" ht="22.5" customHeight="1">
      <c r="A89" s="5">
        <v>76</v>
      </c>
      <c r="B89" s="5"/>
      <c r="C89" s="5"/>
      <c r="D89" s="5"/>
      <c r="E89" s="5"/>
      <c r="F89" s="5"/>
      <c r="G89" s="5"/>
      <c r="H89" s="10"/>
      <c r="I89" s="6"/>
      <c r="J89" s="5"/>
      <c r="K89" s="12">
        <f t="shared" si="1"/>
      </c>
    </row>
    <row r="90" spans="1:11" ht="22.5" customHeight="1">
      <c r="A90" s="5">
        <v>77</v>
      </c>
      <c r="B90" s="5"/>
      <c r="C90" s="5"/>
      <c r="D90" s="5"/>
      <c r="E90" s="5"/>
      <c r="F90" s="5"/>
      <c r="G90" s="5"/>
      <c r="H90" s="10"/>
      <c r="I90" s="6"/>
      <c r="J90" s="5"/>
      <c r="K90" s="12">
        <f t="shared" si="1"/>
      </c>
    </row>
    <row r="91" spans="1:11" ht="22.5" customHeight="1">
      <c r="A91" s="5">
        <v>78</v>
      </c>
      <c r="B91" s="5"/>
      <c r="C91" s="5"/>
      <c r="D91" s="5"/>
      <c r="E91" s="5"/>
      <c r="F91" s="5"/>
      <c r="G91" s="5"/>
      <c r="H91" s="10"/>
      <c r="I91" s="6"/>
      <c r="J91" s="5"/>
      <c r="K91" s="12">
        <f t="shared" si="1"/>
      </c>
    </row>
    <row r="92" spans="1:11" ht="22.5" customHeight="1">
      <c r="A92" s="5">
        <v>79</v>
      </c>
      <c r="B92" s="5"/>
      <c r="C92" s="5"/>
      <c r="D92" s="5"/>
      <c r="E92" s="5"/>
      <c r="F92" s="5"/>
      <c r="G92" s="5"/>
      <c r="H92" s="10"/>
      <c r="I92" s="6"/>
      <c r="J92" s="5"/>
      <c r="K92" s="12">
        <f t="shared" si="1"/>
      </c>
    </row>
    <row r="93" spans="1:11" ht="22.5" customHeight="1">
      <c r="A93" s="5">
        <v>80</v>
      </c>
      <c r="B93" s="5"/>
      <c r="C93" s="5"/>
      <c r="D93" s="5"/>
      <c r="E93" s="5"/>
      <c r="F93" s="5"/>
      <c r="G93" s="5"/>
      <c r="H93" s="10"/>
      <c r="I93" s="6"/>
      <c r="J93" s="5"/>
      <c r="K93" s="12">
        <f t="shared" si="1"/>
      </c>
    </row>
    <row r="94" spans="1:11" ht="22.5" customHeight="1">
      <c r="A94" s="5">
        <v>81</v>
      </c>
      <c r="B94" s="5"/>
      <c r="C94" s="5"/>
      <c r="D94" s="5"/>
      <c r="E94" s="5"/>
      <c r="F94" s="5"/>
      <c r="G94" s="5"/>
      <c r="H94" s="10"/>
      <c r="I94" s="6"/>
      <c r="J94" s="5"/>
      <c r="K94" s="12">
        <f t="shared" si="1"/>
      </c>
    </row>
    <row r="95" spans="1:11" ht="22.5" customHeight="1">
      <c r="A95" s="5">
        <v>82</v>
      </c>
      <c r="B95" s="5"/>
      <c r="C95" s="5"/>
      <c r="D95" s="5"/>
      <c r="E95" s="5"/>
      <c r="F95" s="5"/>
      <c r="G95" s="5"/>
      <c r="H95" s="10"/>
      <c r="I95" s="6"/>
      <c r="J95" s="5"/>
      <c r="K95" s="12">
        <f t="shared" si="1"/>
      </c>
    </row>
    <row r="96" spans="1:11" ht="22.5" customHeight="1">
      <c r="A96" s="5">
        <v>83</v>
      </c>
      <c r="B96" s="5"/>
      <c r="C96" s="5"/>
      <c r="D96" s="5"/>
      <c r="E96" s="5"/>
      <c r="F96" s="5"/>
      <c r="G96" s="5"/>
      <c r="H96" s="10"/>
      <c r="I96" s="6"/>
      <c r="J96" s="5"/>
      <c r="K96" s="12">
        <f t="shared" si="1"/>
      </c>
    </row>
    <row r="97" spans="1:11" ht="22.5" customHeight="1">
      <c r="A97" s="5">
        <v>84</v>
      </c>
      <c r="B97" s="5"/>
      <c r="C97" s="5"/>
      <c r="D97" s="5"/>
      <c r="E97" s="5"/>
      <c r="F97" s="5"/>
      <c r="G97" s="5"/>
      <c r="H97" s="10"/>
      <c r="I97" s="6"/>
      <c r="J97" s="5"/>
      <c r="K97" s="12">
        <f t="shared" si="1"/>
      </c>
    </row>
    <row r="98" spans="1:11" ht="22.5" customHeight="1">
      <c r="A98" s="5">
        <v>85</v>
      </c>
      <c r="B98" s="5"/>
      <c r="C98" s="5"/>
      <c r="D98" s="5"/>
      <c r="E98" s="5"/>
      <c r="F98" s="5"/>
      <c r="G98" s="5"/>
      <c r="H98" s="10"/>
      <c r="I98" s="6"/>
      <c r="J98" s="5"/>
      <c r="K98" s="12">
        <f t="shared" si="1"/>
      </c>
    </row>
    <row r="99" spans="1:11" ht="22.5" customHeight="1">
      <c r="A99" s="5">
        <v>86</v>
      </c>
      <c r="B99" s="5"/>
      <c r="C99" s="5"/>
      <c r="D99" s="5"/>
      <c r="E99" s="5"/>
      <c r="F99" s="5"/>
      <c r="G99" s="5"/>
      <c r="H99" s="10"/>
      <c r="I99" s="6"/>
      <c r="J99" s="5"/>
      <c r="K99" s="12">
        <f t="shared" si="1"/>
      </c>
    </row>
    <row r="100" spans="1:11" ht="22.5" customHeight="1">
      <c r="A100" s="5">
        <v>87</v>
      </c>
      <c r="B100" s="5"/>
      <c r="C100" s="5"/>
      <c r="D100" s="5"/>
      <c r="E100" s="5"/>
      <c r="F100" s="5"/>
      <c r="G100" s="5"/>
      <c r="H100" s="10"/>
      <c r="I100" s="6"/>
      <c r="J100" s="5"/>
      <c r="K100" s="12">
        <f t="shared" si="1"/>
      </c>
    </row>
    <row r="101" spans="1:11" ht="22.5" customHeight="1">
      <c r="A101" s="5">
        <v>88</v>
      </c>
      <c r="B101" s="5"/>
      <c r="C101" s="5"/>
      <c r="D101" s="5"/>
      <c r="E101" s="5"/>
      <c r="F101" s="5"/>
      <c r="G101" s="5"/>
      <c r="H101" s="10"/>
      <c r="I101" s="6"/>
      <c r="J101" s="5"/>
      <c r="K101" s="12">
        <f t="shared" si="1"/>
      </c>
    </row>
    <row r="102" spans="1:11" ht="22.5" customHeight="1">
      <c r="A102" s="5">
        <v>89</v>
      </c>
      <c r="B102" s="5"/>
      <c r="C102" s="5"/>
      <c r="D102" s="5"/>
      <c r="E102" s="5"/>
      <c r="F102" s="5"/>
      <c r="G102" s="5"/>
      <c r="H102" s="10"/>
      <c r="I102" s="6"/>
      <c r="J102" s="5"/>
      <c r="K102" s="12">
        <f t="shared" si="1"/>
      </c>
    </row>
    <row r="103" spans="1:11" ht="22.5" customHeight="1">
      <c r="A103" s="5">
        <v>90</v>
      </c>
      <c r="B103" s="5"/>
      <c r="C103" s="5"/>
      <c r="D103" s="5"/>
      <c r="E103" s="5"/>
      <c r="F103" s="5"/>
      <c r="G103" s="5"/>
      <c r="H103" s="10"/>
      <c r="I103" s="6"/>
      <c r="J103" s="5"/>
      <c r="K103" s="12">
        <f t="shared" si="1"/>
      </c>
    </row>
    <row r="104" spans="1:11" ht="22.5" customHeight="1">
      <c r="A104" s="5">
        <v>91</v>
      </c>
      <c r="B104" s="5"/>
      <c r="C104" s="5"/>
      <c r="D104" s="5"/>
      <c r="E104" s="5"/>
      <c r="F104" s="5"/>
      <c r="G104" s="5"/>
      <c r="H104" s="10"/>
      <c r="I104" s="6"/>
      <c r="J104" s="5"/>
      <c r="K104" s="12">
        <f t="shared" si="1"/>
      </c>
    </row>
    <row r="105" spans="1:11" ht="22.5" customHeight="1">
      <c r="A105" s="5">
        <v>92</v>
      </c>
      <c r="B105" s="5"/>
      <c r="C105" s="5"/>
      <c r="D105" s="5"/>
      <c r="E105" s="5"/>
      <c r="F105" s="5"/>
      <c r="G105" s="5"/>
      <c r="H105" s="10"/>
      <c r="I105" s="6"/>
      <c r="J105" s="5"/>
      <c r="K105" s="12">
        <f t="shared" si="1"/>
      </c>
    </row>
    <row r="106" spans="1:11" ht="22.5" customHeight="1">
      <c r="A106" s="5">
        <v>93</v>
      </c>
      <c r="B106" s="5"/>
      <c r="C106" s="5"/>
      <c r="D106" s="5"/>
      <c r="E106" s="5"/>
      <c r="F106" s="5"/>
      <c r="G106" s="5"/>
      <c r="H106" s="10"/>
      <c r="I106" s="6"/>
      <c r="J106" s="5"/>
      <c r="K106" s="12">
        <f t="shared" si="1"/>
      </c>
    </row>
    <row r="107" spans="1:11" ht="22.5" customHeight="1">
      <c r="A107" s="5">
        <v>94</v>
      </c>
      <c r="B107" s="5"/>
      <c r="C107" s="5"/>
      <c r="D107" s="5"/>
      <c r="E107" s="5"/>
      <c r="F107" s="5"/>
      <c r="G107" s="5"/>
      <c r="H107" s="10"/>
      <c r="I107" s="6"/>
      <c r="J107" s="5"/>
      <c r="K107" s="12">
        <f t="shared" si="1"/>
      </c>
    </row>
    <row r="108" spans="1:11" ht="22.5" customHeight="1">
      <c r="A108" s="5">
        <v>95</v>
      </c>
      <c r="B108" s="5"/>
      <c r="C108" s="5"/>
      <c r="D108" s="5"/>
      <c r="E108" s="5"/>
      <c r="F108" s="5"/>
      <c r="G108" s="5"/>
      <c r="H108" s="10"/>
      <c r="I108" s="6"/>
      <c r="J108" s="5"/>
      <c r="K108" s="12">
        <f t="shared" si="1"/>
      </c>
    </row>
    <row r="109" spans="1:11" ht="22.5" customHeight="1">
      <c r="A109" s="5">
        <v>96</v>
      </c>
      <c r="B109" s="5"/>
      <c r="C109" s="5"/>
      <c r="D109" s="5"/>
      <c r="E109" s="5"/>
      <c r="F109" s="5"/>
      <c r="G109" s="5"/>
      <c r="H109" s="10"/>
      <c r="I109" s="6"/>
      <c r="J109" s="5"/>
      <c r="K109" s="12">
        <f t="shared" si="1"/>
      </c>
    </row>
    <row r="110" spans="1:11" ht="22.5" customHeight="1">
      <c r="A110" s="5">
        <v>97</v>
      </c>
      <c r="B110" s="5"/>
      <c r="C110" s="5"/>
      <c r="D110" s="5"/>
      <c r="E110" s="5"/>
      <c r="F110" s="5"/>
      <c r="G110" s="5"/>
      <c r="H110" s="10"/>
      <c r="I110" s="6"/>
      <c r="J110" s="5"/>
      <c r="K110" s="12">
        <f t="shared" si="1"/>
      </c>
    </row>
    <row r="111" spans="1:11" ht="22.5" customHeight="1">
      <c r="A111" s="5">
        <v>98</v>
      </c>
      <c r="B111" s="5"/>
      <c r="C111" s="5"/>
      <c r="D111" s="5"/>
      <c r="E111" s="5"/>
      <c r="F111" s="5"/>
      <c r="G111" s="5"/>
      <c r="H111" s="10"/>
      <c r="I111" s="6"/>
      <c r="J111" s="5"/>
      <c r="K111" s="12">
        <f t="shared" si="1"/>
      </c>
    </row>
    <row r="112" spans="1:11" ht="22.5" customHeight="1">
      <c r="A112" s="5">
        <v>99</v>
      </c>
      <c r="B112" s="5"/>
      <c r="C112" s="5"/>
      <c r="D112" s="5"/>
      <c r="E112" s="5"/>
      <c r="F112" s="5"/>
      <c r="G112" s="5"/>
      <c r="H112" s="10"/>
      <c r="I112" s="6"/>
      <c r="J112" s="5"/>
      <c r="K112" s="12">
        <f t="shared" si="1"/>
      </c>
    </row>
    <row r="113" spans="1:11" ht="22.5" customHeight="1">
      <c r="A113" s="5">
        <v>100</v>
      </c>
      <c r="B113" s="5"/>
      <c r="C113" s="5"/>
      <c r="D113" s="5"/>
      <c r="E113" s="5"/>
      <c r="F113" s="5"/>
      <c r="G113" s="5"/>
      <c r="H113" s="10"/>
      <c r="I113" s="6"/>
      <c r="J113" s="5"/>
      <c r="K113" s="12">
        <f t="shared" si="1"/>
      </c>
    </row>
  </sheetData>
  <sheetProtection/>
  <protectedRanges>
    <protectedRange sqref="J14:J113" name="範囲6"/>
    <protectedRange sqref="B14:I113" name="範囲5"/>
    <protectedRange sqref="B8:D10" name="範囲4"/>
    <protectedRange sqref="B4:C5" name="範囲3"/>
    <protectedRange sqref="B3" name="範囲2"/>
    <protectedRange sqref="G3:J5" name="範囲1"/>
  </protectedRanges>
  <mergeCells count="13">
    <mergeCell ref="J12:J13"/>
    <mergeCell ref="A12:A13"/>
    <mergeCell ref="B12:B13"/>
    <mergeCell ref="C12:C13"/>
    <mergeCell ref="D12:D13"/>
    <mergeCell ref="E12:G12"/>
    <mergeCell ref="H12:I12"/>
    <mergeCell ref="E3:E5"/>
    <mergeCell ref="G3:J3"/>
    <mergeCell ref="B4:C4"/>
    <mergeCell ref="G4:J4"/>
    <mergeCell ref="B5:C5"/>
    <mergeCell ref="G5:J5"/>
  </mergeCells>
  <dataValidations count="5">
    <dataValidation type="list" allowBlank="1" showInputMessage="1" showErrorMessage="1" sqref="D8:D10 D14:D113">
      <formula1>$U$1:$U$2</formula1>
    </dataValidation>
    <dataValidation type="list" allowBlank="1" showInputMessage="1" showErrorMessage="1" sqref="E14:G113">
      <formula1>$V$1:$V$11</formula1>
    </dataValidation>
    <dataValidation type="list" allowBlank="1" showInputMessage="1" showErrorMessage="1" sqref="I14:I113">
      <formula1>$U$4:$U$5</formula1>
    </dataValidation>
    <dataValidation type="list" allowBlank="1" showInputMessage="1" showErrorMessage="1" sqref="J14:J113">
      <formula1>$U$7</formula1>
    </dataValidation>
    <dataValidation type="list" allowBlank="1" showInputMessage="1" showErrorMessage="1" sqref="H14:H113">
      <formula1>$W$1:$W$20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" sqref="C2"/>
    </sheetView>
  </sheetViews>
  <sheetFormatPr defaultColWidth="8.57421875" defaultRowHeight="22.5" customHeight="1"/>
  <cols>
    <col min="1" max="2" width="8.57421875" style="4" customWidth="1"/>
    <col min="3" max="3" width="9.140625" style="4" bestFit="1" customWidth="1"/>
    <col min="4" max="13" width="8.57421875" style="4" customWidth="1"/>
    <col min="14" max="14" width="9.140625" style="4" bestFit="1" customWidth="1"/>
    <col min="15" max="16384" width="8.57421875" style="4" customWidth="1"/>
  </cols>
  <sheetData>
    <row r="1" spans="1:7" ht="22.5" customHeight="1">
      <c r="A1" s="13" t="s">
        <v>21</v>
      </c>
      <c r="B1" s="14"/>
      <c r="C1" s="14" t="s">
        <v>105</v>
      </c>
      <c r="D1" s="14"/>
      <c r="E1" s="14"/>
      <c r="F1" s="14"/>
      <c r="G1" s="14"/>
    </row>
    <row r="2" spans="1:7" ht="22.5" customHeight="1">
      <c r="A2" s="13"/>
      <c r="B2" s="14"/>
      <c r="C2" s="14"/>
      <c r="D2" s="14"/>
      <c r="E2" s="14"/>
      <c r="F2" s="14"/>
      <c r="G2" s="14"/>
    </row>
    <row r="3" spans="1:4" ht="22.5" customHeight="1">
      <c r="A3" s="41">
        <f>'申込書'!B3</f>
        <v>0</v>
      </c>
      <c r="B3" s="41"/>
      <c r="C3" s="41"/>
      <c r="D3" s="15" t="s">
        <v>4</v>
      </c>
    </row>
    <row r="4" ht="22.5" customHeight="1">
      <c r="D4" s="15"/>
    </row>
    <row r="5" spans="1:12" ht="22.5" customHeight="1">
      <c r="A5" s="16" t="s">
        <v>22</v>
      </c>
      <c r="B5" s="16" t="s">
        <v>23</v>
      </c>
      <c r="C5" s="17">
        <f>COUNTA('申込書'!B14:B113)</f>
        <v>0</v>
      </c>
      <c r="D5" s="18" t="s">
        <v>24</v>
      </c>
      <c r="L5" s="13"/>
    </row>
    <row r="6" spans="1:4" ht="22.5" customHeight="1">
      <c r="A6" s="16"/>
      <c r="B6" s="16" t="s">
        <v>25</v>
      </c>
      <c r="C6" s="17">
        <f>COUNTA('申込書'!B8:B10)</f>
        <v>0</v>
      </c>
      <c r="D6" s="18" t="s">
        <v>24</v>
      </c>
    </row>
    <row r="7" spans="1:4" ht="22.5" customHeight="1">
      <c r="A7" s="16"/>
      <c r="B7" s="16" t="s">
        <v>26</v>
      </c>
      <c r="C7" s="17">
        <f>COUNTA('申込書'!J14:J113)</f>
        <v>0</v>
      </c>
      <c r="D7" s="18" t="s">
        <v>24</v>
      </c>
    </row>
    <row r="8" spans="1:4" ht="22.5" customHeight="1">
      <c r="A8" s="19"/>
      <c r="B8" s="16" t="s">
        <v>27</v>
      </c>
      <c r="C8" s="17">
        <f>SUM(C5:C7)</f>
        <v>0</v>
      </c>
      <c r="D8" s="18" t="s">
        <v>24</v>
      </c>
    </row>
    <row r="9" ht="22.5" customHeight="1">
      <c r="D9" s="13"/>
    </row>
    <row r="10" spans="1:15" ht="22.5" customHeight="1">
      <c r="A10" s="16" t="s">
        <v>28</v>
      </c>
      <c r="B10" s="16"/>
      <c r="C10" s="16" t="s">
        <v>29</v>
      </c>
      <c r="D10" s="16" t="s">
        <v>30</v>
      </c>
      <c r="E10" s="16" t="s">
        <v>31</v>
      </c>
      <c r="F10" s="16"/>
      <c r="G10" s="16"/>
      <c r="I10" s="19" t="s">
        <v>12</v>
      </c>
      <c r="J10" s="20"/>
      <c r="K10" s="21"/>
      <c r="L10" s="16" t="s">
        <v>32</v>
      </c>
      <c r="M10" s="16"/>
      <c r="N10" s="16" t="s">
        <v>18</v>
      </c>
      <c r="O10" s="24" t="s">
        <v>58</v>
      </c>
    </row>
    <row r="11" spans="1:15" ht="22.5" customHeight="1">
      <c r="A11" s="16" t="s">
        <v>33</v>
      </c>
      <c r="B11" s="16" t="s">
        <v>34</v>
      </c>
      <c r="C11" s="17">
        <f>COUNTIF('申込書'!$E$14:$E$113,"A国語総合")</f>
        <v>0</v>
      </c>
      <c r="D11" s="17">
        <f>COUNTIF('申込書'!$F$14:$F$113,"A国語総合")</f>
        <v>0</v>
      </c>
      <c r="E11" s="17">
        <f>COUNTIF('申込書'!$G$14:$G$113,"A国語総合")</f>
        <v>0</v>
      </c>
      <c r="F11" s="16">
        <f>SUM(C11:E11)</f>
        <v>0</v>
      </c>
      <c r="G11" s="18" t="s">
        <v>24</v>
      </c>
      <c r="I11" s="16">
        <v>1</v>
      </c>
      <c r="J11" s="20" t="s">
        <v>61</v>
      </c>
      <c r="K11" s="21"/>
      <c r="L11" s="17">
        <f>COUNTIF('申込書'!$H$14:$H$113,J11)</f>
        <v>0</v>
      </c>
      <c r="M11" s="18" t="s">
        <v>24</v>
      </c>
      <c r="N11" s="17">
        <f>SUMPRODUCT(('申込書'!$H$14:$H$113='集計表'!J11)*('申込書'!$I$14:$I$113='集計表'!$O$10))</f>
        <v>0</v>
      </c>
      <c r="O11" s="18" t="s">
        <v>24</v>
      </c>
    </row>
    <row r="12" spans="1:15" ht="22.5" customHeight="1">
      <c r="A12" s="16" t="s">
        <v>35</v>
      </c>
      <c r="B12" s="16" t="s">
        <v>84</v>
      </c>
      <c r="C12" s="17">
        <f>COUNTIF('申込書'!$E$14:$E$113,"B世界史Ａ")</f>
        <v>0</v>
      </c>
      <c r="D12" s="17">
        <f>COUNTIF('申込書'!$F$14:$F$113,"B世界史Ａ")</f>
        <v>0</v>
      </c>
      <c r="E12" s="17">
        <f>COUNTIF('申込書'!$G$14:$G$113,"B世界史Ａ")</f>
        <v>0</v>
      </c>
      <c r="F12" s="16">
        <f aca="true" t="shared" si="0" ref="F12:F22">SUM(C12:E12)</f>
        <v>0</v>
      </c>
      <c r="G12" s="18" t="s">
        <v>24</v>
      </c>
      <c r="I12" s="16">
        <v>2</v>
      </c>
      <c r="J12" s="20" t="s">
        <v>62</v>
      </c>
      <c r="K12" s="21"/>
      <c r="L12" s="17">
        <f>COUNTIF('申込書'!$H$14:$H$113,J12)</f>
        <v>0</v>
      </c>
      <c r="M12" s="18" t="s">
        <v>24</v>
      </c>
      <c r="N12" s="17">
        <f>SUMPRODUCT(('申込書'!$H$14:$H$113='集計表'!J12)*('申込書'!$I$14:$I$113='集計表'!$O$10))</f>
        <v>0</v>
      </c>
      <c r="O12" s="18" t="s">
        <v>24</v>
      </c>
    </row>
    <row r="13" spans="1:15" ht="22.5" customHeight="1">
      <c r="A13" s="16" t="s">
        <v>36</v>
      </c>
      <c r="B13" s="16" t="s">
        <v>37</v>
      </c>
      <c r="C13" s="17">
        <f>COUNTIF('申込書'!$E$14:$E$113,"C数学Ⅰ")</f>
        <v>0</v>
      </c>
      <c r="D13" s="17">
        <f>COUNTIF('申込書'!$F$14:$F$113,"C数学Ⅰ")</f>
        <v>0</v>
      </c>
      <c r="E13" s="17">
        <f>COUNTIF('申込書'!$G$14:$G$113,"C数学Ⅰ")</f>
        <v>0</v>
      </c>
      <c r="F13" s="16">
        <f t="shared" si="0"/>
        <v>0</v>
      </c>
      <c r="G13" s="18" t="s">
        <v>24</v>
      </c>
      <c r="I13" s="16">
        <v>3</v>
      </c>
      <c r="J13" s="20" t="s">
        <v>63</v>
      </c>
      <c r="K13" s="21"/>
      <c r="L13" s="17">
        <f>COUNTIF('申込書'!$H$14:$H$113,J13)</f>
        <v>0</v>
      </c>
      <c r="M13" s="18" t="s">
        <v>24</v>
      </c>
      <c r="N13" s="17">
        <f>SUMPRODUCT(('申込書'!$H$14:$H$113='集計表'!J13)*('申込書'!$I$14:$I$113='集計表'!$O$10))</f>
        <v>0</v>
      </c>
      <c r="O13" s="18" t="s">
        <v>24</v>
      </c>
    </row>
    <row r="14" spans="1:15" ht="22.5" customHeight="1">
      <c r="A14" s="16" t="s">
        <v>38</v>
      </c>
      <c r="B14" s="16" t="s">
        <v>19</v>
      </c>
      <c r="C14" s="17">
        <f>COUNTIF('申込書'!$E$14:$E$113,"D生物基礎")</f>
        <v>0</v>
      </c>
      <c r="D14" s="17">
        <f>COUNTIF('申込書'!$F$14:$F$113,"D生物基礎")</f>
        <v>0</v>
      </c>
      <c r="E14" s="17">
        <f>COUNTIF('申込書'!$G$14:$G$113,"D生物基礎")</f>
        <v>0</v>
      </c>
      <c r="F14" s="16">
        <f t="shared" si="0"/>
        <v>0</v>
      </c>
      <c r="G14" s="18" t="s">
        <v>24</v>
      </c>
      <c r="I14" s="16">
        <v>4</v>
      </c>
      <c r="J14" s="20" t="s">
        <v>64</v>
      </c>
      <c r="K14" s="21"/>
      <c r="L14" s="17">
        <f>COUNTIF('申込書'!$H$14:$H$113,J14)</f>
        <v>0</v>
      </c>
      <c r="M14" s="18" t="s">
        <v>24</v>
      </c>
      <c r="N14" s="17">
        <f>SUMPRODUCT(('申込書'!$H$14:$H$113='集計表'!J14)*('申込書'!$I$14:$I$113='集計表'!$O$10))</f>
        <v>0</v>
      </c>
      <c r="O14" s="18" t="s">
        <v>24</v>
      </c>
    </row>
    <row r="15" spans="1:15" ht="22.5" customHeight="1">
      <c r="A15" s="16" t="s">
        <v>39</v>
      </c>
      <c r="B15" s="16" t="s">
        <v>85</v>
      </c>
      <c r="C15" s="17">
        <f>COUNTIF('申込書'!$E$14:$E$113,"Eコミュ英語Ⅰ")</f>
        <v>0</v>
      </c>
      <c r="D15" s="17">
        <f>COUNTIF('申込書'!$F$14:$F$113,"Eコミュ英語Ⅰ")</f>
        <v>0</v>
      </c>
      <c r="E15" s="17">
        <f>COUNTIF('申込書'!$G$14:$G$113,"Eコミュ英語Ⅰ")</f>
        <v>0</v>
      </c>
      <c r="F15" s="16">
        <f t="shared" si="0"/>
        <v>0</v>
      </c>
      <c r="G15" s="18" t="s">
        <v>24</v>
      </c>
      <c r="I15" s="16">
        <v>5</v>
      </c>
      <c r="J15" s="20" t="s">
        <v>65</v>
      </c>
      <c r="K15" s="21"/>
      <c r="L15" s="17">
        <f>COUNTIF('申込書'!$H$14:$H$113,J15)</f>
        <v>0</v>
      </c>
      <c r="M15" s="18" t="s">
        <v>24</v>
      </c>
      <c r="N15" s="17">
        <f>SUMPRODUCT(('申込書'!$H$14:$H$113='集計表'!J15)*('申込書'!$I$14:$I$113='集計表'!$O$10))</f>
        <v>0</v>
      </c>
      <c r="O15" s="18" t="s">
        <v>24</v>
      </c>
    </row>
    <row r="16" spans="1:15" ht="22.5" customHeight="1">
      <c r="A16" s="16" t="s">
        <v>40</v>
      </c>
      <c r="B16" s="16" t="s">
        <v>86</v>
      </c>
      <c r="C16" s="17">
        <f>COUNTIF('申込書'!$E$14:$E$113,"F情報処理")</f>
        <v>0</v>
      </c>
      <c r="D16" s="17">
        <f>COUNTIF('申込書'!$F$14:$F$113,"F情報処理")</f>
        <v>0</v>
      </c>
      <c r="E16" s="17">
        <f>COUNTIF('申込書'!$G$14:$G$113,"F情報処理")</f>
        <v>0</v>
      </c>
      <c r="F16" s="16">
        <f t="shared" si="0"/>
        <v>0</v>
      </c>
      <c r="G16" s="18" t="s">
        <v>24</v>
      </c>
      <c r="I16" s="16">
        <v>6</v>
      </c>
      <c r="J16" s="20" t="s">
        <v>66</v>
      </c>
      <c r="K16" s="21"/>
      <c r="L16" s="17">
        <f>COUNTIF('申込書'!$H$14:$H$113,J16)</f>
        <v>0</v>
      </c>
      <c r="M16" s="18" t="s">
        <v>24</v>
      </c>
      <c r="N16" s="17">
        <f>SUMPRODUCT(('申込書'!$H$14:$H$113='集計表'!J16)*('申込書'!$I$14:$I$113='集計表'!$O$10))</f>
        <v>0</v>
      </c>
      <c r="O16" s="18" t="s">
        <v>24</v>
      </c>
    </row>
    <row r="17" spans="1:15" ht="22.5" customHeight="1">
      <c r="A17" s="16" t="s">
        <v>41</v>
      </c>
      <c r="B17" s="16" t="s">
        <v>43</v>
      </c>
      <c r="C17" s="17">
        <f>COUNTIF('申込書'!$E$14:$E$113,"G音楽Ⅰ")</f>
        <v>0</v>
      </c>
      <c r="D17" s="17">
        <f>COUNTIF('申込書'!$F$14:$F$113,"G音楽Ⅰ")</f>
        <v>0</v>
      </c>
      <c r="E17" s="17">
        <f>COUNTIF('申込書'!$G$14:$G$113,"G音楽Ⅰ")</f>
        <v>0</v>
      </c>
      <c r="F17" s="16">
        <f t="shared" si="0"/>
        <v>0</v>
      </c>
      <c r="G17" s="18" t="s">
        <v>24</v>
      </c>
      <c r="I17" s="16">
        <v>7</v>
      </c>
      <c r="J17" s="20" t="s">
        <v>67</v>
      </c>
      <c r="K17" s="21"/>
      <c r="L17" s="17">
        <f>COUNTIF('申込書'!$H$14:$H$113,J17)</f>
        <v>0</v>
      </c>
      <c r="M17" s="18" t="s">
        <v>24</v>
      </c>
      <c r="N17" s="17">
        <f>SUMPRODUCT(('申込書'!$H$14:$H$113='集計表'!J17)*('申込書'!$I$14:$I$113='集計表'!$O$10))</f>
        <v>0</v>
      </c>
      <c r="O17" s="18" t="s">
        <v>24</v>
      </c>
    </row>
    <row r="18" spans="1:15" ht="22.5" customHeight="1">
      <c r="A18" s="16" t="s">
        <v>42</v>
      </c>
      <c r="B18" s="16" t="s">
        <v>20</v>
      </c>
      <c r="C18" s="17">
        <f>COUNTIF('申込書'!$E$14:$E$113,"H美術Ⅰ")</f>
        <v>0</v>
      </c>
      <c r="D18" s="17">
        <f>COUNTIF('申込書'!$F$14:$F$113,"H美術Ⅰ")</f>
        <v>0</v>
      </c>
      <c r="E18" s="17">
        <f>COUNTIF('申込書'!$G$14:$G$113,"H美術Ⅰ")</f>
        <v>0</v>
      </c>
      <c r="F18" s="16">
        <f t="shared" si="0"/>
        <v>0</v>
      </c>
      <c r="G18" s="18" t="s">
        <v>24</v>
      </c>
      <c r="I18" s="16">
        <v>8</v>
      </c>
      <c r="J18" s="20" t="s">
        <v>68</v>
      </c>
      <c r="K18" s="21"/>
      <c r="L18" s="17">
        <f>COUNTIF('申込書'!$H$14:$H$113,J18)</f>
        <v>0</v>
      </c>
      <c r="M18" s="18" t="s">
        <v>24</v>
      </c>
      <c r="N18" s="17">
        <f>SUMPRODUCT(('申込書'!$H$14:$H$113='集計表'!J18)*('申込書'!$I$14:$I$113='集計表'!$O$10))</f>
        <v>0</v>
      </c>
      <c r="O18" s="18" t="s">
        <v>24</v>
      </c>
    </row>
    <row r="19" spans="1:15" ht="22.5" customHeight="1">
      <c r="A19" s="16" t="s">
        <v>44</v>
      </c>
      <c r="B19" s="16" t="s">
        <v>59</v>
      </c>
      <c r="C19" s="17">
        <f>COUNTIF('申込書'!$E$14:$E$113,"I書道Ⅰ")</f>
        <v>0</v>
      </c>
      <c r="D19" s="17">
        <f>COUNTIF('申込書'!$F$14:$F$113,"I書道Ⅰ")</f>
        <v>0</v>
      </c>
      <c r="E19" s="17">
        <f>COUNTIF('申込書'!$G$14:$G$113,"I書道Ⅰ")</f>
        <v>0</v>
      </c>
      <c r="F19" s="16">
        <f t="shared" si="0"/>
        <v>0</v>
      </c>
      <c r="G19" s="18" t="s">
        <v>24</v>
      </c>
      <c r="I19" s="16">
        <v>9</v>
      </c>
      <c r="J19" s="20" t="s">
        <v>69</v>
      </c>
      <c r="K19" s="21"/>
      <c r="L19" s="17">
        <f>COUNTIF('申込書'!$H$14:$H$113,J19)</f>
        <v>0</v>
      </c>
      <c r="M19" s="18" t="s">
        <v>24</v>
      </c>
      <c r="N19" s="17">
        <f>SUMPRODUCT(('申込書'!$H$14:$H$113='集計表'!J19)*('申込書'!$I$14:$I$113='集計表'!$O$10))</f>
        <v>0</v>
      </c>
      <c r="O19" s="18" t="s">
        <v>24</v>
      </c>
    </row>
    <row r="20" spans="1:15" ht="22.5" customHeight="1">
      <c r="A20" s="16" t="s">
        <v>45</v>
      </c>
      <c r="B20" s="16" t="s">
        <v>47</v>
      </c>
      <c r="C20" s="17">
        <f>COUNTIF('申込書'!$E$14:$E$113,"Jフードデザイン")</f>
        <v>0</v>
      </c>
      <c r="D20" s="17">
        <f>COUNTIF('申込書'!$F$14:$F$113,"Jフードデザイン")</f>
        <v>0</v>
      </c>
      <c r="E20" s="17">
        <f>COUNTIF('申込書'!$G$14:$G$113,"Jフードデザイン")</f>
        <v>0</v>
      </c>
      <c r="F20" s="16">
        <f t="shared" si="0"/>
        <v>0</v>
      </c>
      <c r="G20" s="18" t="s">
        <v>24</v>
      </c>
      <c r="I20" s="16">
        <v>10</v>
      </c>
      <c r="J20" s="20" t="s">
        <v>70</v>
      </c>
      <c r="K20" s="21"/>
      <c r="L20" s="17">
        <f>COUNTIF('申込書'!$H$14:$H$113,J20)</f>
        <v>0</v>
      </c>
      <c r="M20" s="18" t="s">
        <v>24</v>
      </c>
      <c r="N20" s="17">
        <f>SUMPRODUCT(('申込書'!$H$14:$H$113='集計表'!J20)*('申込書'!$I$14:$I$113='集計表'!$O$10))</f>
        <v>0</v>
      </c>
      <c r="O20" s="18" t="s">
        <v>24</v>
      </c>
    </row>
    <row r="21" spans="1:15" ht="22.5" customHeight="1">
      <c r="A21" s="16" t="s">
        <v>46</v>
      </c>
      <c r="B21" s="16" t="s">
        <v>60</v>
      </c>
      <c r="C21" s="17">
        <f>COUNTIF('申込書'!$E$14:$E$113,"Kニュースポーツ")</f>
        <v>0</v>
      </c>
      <c r="D21" s="17">
        <f>COUNTIF('申込書'!$F$14:$F$113,"Kニュースポーツ")</f>
        <v>0</v>
      </c>
      <c r="E21" s="17">
        <f>COUNTIF('申込書'!$G$14:$G$113,"Kニュースポーツ")</f>
        <v>0</v>
      </c>
      <c r="F21" s="16">
        <f t="shared" si="0"/>
        <v>0</v>
      </c>
      <c r="G21" s="18" t="s">
        <v>24</v>
      </c>
      <c r="I21" s="16">
        <v>11</v>
      </c>
      <c r="J21" s="20" t="s">
        <v>71</v>
      </c>
      <c r="K21" s="21"/>
      <c r="L21" s="17">
        <f>COUNTIF('申込書'!$H$14:$H$113,J21)</f>
        <v>0</v>
      </c>
      <c r="M21" s="18" t="s">
        <v>24</v>
      </c>
      <c r="N21" s="17">
        <f>SUMPRODUCT(('申込書'!$H$14:$H$113='集計表'!J21)*('申込書'!$I$14:$I$113='集計表'!$O$10))</f>
        <v>0</v>
      </c>
      <c r="O21" s="18" t="s">
        <v>24</v>
      </c>
    </row>
    <row r="22" spans="1:15" ht="22.5" customHeight="1">
      <c r="A22" s="16" t="s">
        <v>27</v>
      </c>
      <c r="B22" s="16"/>
      <c r="C22" s="17">
        <f>SUM(C11:C21)</f>
        <v>0</v>
      </c>
      <c r="D22" s="17">
        <f>SUM(D11:D21)</f>
        <v>0</v>
      </c>
      <c r="E22" s="17">
        <f>SUM(E11:E21)</f>
        <v>0</v>
      </c>
      <c r="F22" s="16">
        <f t="shared" si="0"/>
        <v>0</v>
      </c>
      <c r="G22" s="18" t="s">
        <v>24</v>
      </c>
      <c r="I22" s="16">
        <v>12</v>
      </c>
      <c r="J22" s="20" t="s">
        <v>72</v>
      </c>
      <c r="K22" s="21"/>
      <c r="L22" s="17">
        <f>COUNTIF('申込書'!$H$14:$H$113,J22)</f>
        <v>0</v>
      </c>
      <c r="M22" s="18" t="s">
        <v>24</v>
      </c>
      <c r="N22" s="17">
        <f>SUMPRODUCT(('申込書'!$H$14:$H$113='集計表'!J22)*('申込書'!$I$14:$I$113='集計表'!$O$10))</f>
        <v>0</v>
      </c>
      <c r="O22" s="18" t="s">
        <v>24</v>
      </c>
    </row>
    <row r="23" spans="9:15" ht="22.5" customHeight="1">
      <c r="I23" s="16">
        <v>13</v>
      </c>
      <c r="J23" s="20" t="s">
        <v>73</v>
      </c>
      <c r="K23" s="21"/>
      <c r="L23" s="17">
        <f>COUNTIF('申込書'!$H$14:$H$113,J23)</f>
        <v>0</v>
      </c>
      <c r="M23" s="18" t="s">
        <v>24</v>
      </c>
      <c r="N23" s="17">
        <f>SUMPRODUCT(('申込書'!$H$14:$H$113='集計表'!J23)*('申込書'!$I$14:$I$113='集計表'!$O$10))</f>
        <v>0</v>
      </c>
      <c r="O23" s="18" t="s">
        <v>24</v>
      </c>
    </row>
    <row r="24" spans="9:15" ht="22.5" customHeight="1">
      <c r="I24" s="16">
        <v>14</v>
      </c>
      <c r="J24" s="26" t="s">
        <v>74</v>
      </c>
      <c r="K24" s="27"/>
      <c r="L24" s="28">
        <f>COUNTIF('申込書'!$H$14:$H$113,J24)</f>
        <v>0</v>
      </c>
      <c r="M24" s="29" t="s">
        <v>57</v>
      </c>
      <c r="N24" s="28">
        <f>SUMPRODUCT(('申込書'!$H$14:$H$113='集計表'!J24)*('申込書'!$I$14:$I$113='集計表'!$O$10))</f>
        <v>0</v>
      </c>
      <c r="O24" s="29" t="s">
        <v>57</v>
      </c>
    </row>
    <row r="25" spans="9:15" ht="22.5" customHeight="1">
      <c r="I25" s="16">
        <v>15</v>
      </c>
      <c r="J25" s="20" t="s">
        <v>75</v>
      </c>
      <c r="K25" s="21"/>
      <c r="L25" s="17">
        <f>COUNTIF('申込書'!$H$14:$H$113,J25)</f>
        <v>0</v>
      </c>
      <c r="M25" s="18" t="s">
        <v>24</v>
      </c>
      <c r="N25" s="17">
        <f>SUMPRODUCT(('申込書'!$H$14:$H$113='集計表'!J25)*('申込書'!$I$14:$I$113='集計表'!$O$10))</f>
        <v>0</v>
      </c>
      <c r="O25" s="18" t="s">
        <v>24</v>
      </c>
    </row>
    <row r="26" spans="9:15" ht="22.5" customHeight="1">
      <c r="I26" s="16">
        <v>16</v>
      </c>
      <c r="J26" s="20" t="s">
        <v>76</v>
      </c>
      <c r="K26" s="21"/>
      <c r="L26" s="17">
        <f>COUNTIF('申込書'!$H$14:$H$113,J26)</f>
        <v>0</v>
      </c>
      <c r="M26" s="18" t="s">
        <v>24</v>
      </c>
      <c r="N26" s="17">
        <f>SUMPRODUCT(('申込書'!$H$14:$H$113='集計表'!J26)*('申込書'!$I$14:$I$113='集計表'!$O$10))</f>
        <v>0</v>
      </c>
      <c r="O26" s="18" t="s">
        <v>24</v>
      </c>
    </row>
    <row r="27" spans="9:15" ht="22.5" customHeight="1">
      <c r="I27" s="16">
        <v>17</v>
      </c>
      <c r="J27" s="20" t="s">
        <v>77</v>
      </c>
      <c r="K27" s="21"/>
      <c r="L27" s="17">
        <f>COUNTIF('申込書'!$H$14:$H$113,J27)</f>
        <v>0</v>
      </c>
      <c r="M27" s="18" t="s">
        <v>24</v>
      </c>
      <c r="N27" s="17">
        <f>SUMPRODUCT(('申込書'!$H$14:$H$113='集計表'!J27)*('申込書'!$I$14:$I$113='集計表'!$O$10))</f>
        <v>0</v>
      </c>
      <c r="O27" s="18" t="s">
        <v>24</v>
      </c>
    </row>
    <row r="28" spans="9:15" ht="22.5" customHeight="1">
      <c r="I28" s="16">
        <v>18</v>
      </c>
      <c r="J28" s="20" t="s">
        <v>78</v>
      </c>
      <c r="K28" s="21"/>
      <c r="L28" s="17">
        <f>COUNTIF('申込書'!$H$14:$H$113,J28)</f>
        <v>0</v>
      </c>
      <c r="M28" s="18" t="s">
        <v>24</v>
      </c>
      <c r="N28" s="17">
        <f>SUMPRODUCT(('申込書'!$H$14:$H$113='集計表'!J28)*('申込書'!$I$14:$I$113='集計表'!$O$10))</f>
        <v>0</v>
      </c>
      <c r="O28" s="18" t="s">
        <v>24</v>
      </c>
    </row>
    <row r="29" spans="9:15" ht="22.5" customHeight="1">
      <c r="I29" s="16">
        <v>19</v>
      </c>
      <c r="J29" s="20" t="s">
        <v>79</v>
      </c>
      <c r="K29" s="21"/>
      <c r="L29" s="17">
        <f>COUNTIF('申込書'!$H$14:$H$113,J29)</f>
        <v>0</v>
      </c>
      <c r="M29" s="18" t="s">
        <v>24</v>
      </c>
      <c r="N29" s="17">
        <f>SUMPRODUCT(('申込書'!$H$14:$H$113='集計表'!J29)*('申込書'!$I$14:$I$113='集計表'!$O$10))</f>
        <v>0</v>
      </c>
      <c r="O29" s="18" t="s">
        <v>24</v>
      </c>
    </row>
    <row r="30" spans="9:15" ht="22.5" customHeight="1">
      <c r="I30" s="19"/>
      <c r="J30" s="22" t="s">
        <v>48</v>
      </c>
      <c r="K30" s="23"/>
      <c r="L30" s="17">
        <f>SUM(L11:L29)</f>
        <v>0</v>
      </c>
      <c r="M30" s="18" t="s">
        <v>24</v>
      </c>
      <c r="N30" s="17">
        <f>SUM(N11:N29)</f>
        <v>0</v>
      </c>
      <c r="O30" s="18" t="s">
        <v>24</v>
      </c>
    </row>
    <row r="31" spans="9:15" ht="22.5" customHeight="1">
      <c r="I31" s="19"/>
      <c r="J31" s="22" t="s">
        <v>49</v>
      </c>
      <c r="K31" s="23"/>
      <c r="L31" s="17"/>
      <c r="M31" s="18"/>
      <c r="N31" s="17">
        <f>COUNTA('申込書'!B14:B113)-COUNTA('申込書'!H14:H113)</f>
        <v>0</v>
      </c>
      <c r="O31" s="18" t="s">
        <v>24</v>
      </c>
    </row>
    <row r="32" spans="9:15" ht="22.5" customHeight="1">
      <c r="I32" s="19"/>
      <c r="J32" s="22" t="s">
        <v>50</v>
      </c>
      <c r="K32" s="23"/>
      <c r="L32" s="17"/>
      <c r="M32" s="18"/>
      <c r="N32" s="17"/>
      <c r="O32" s="18" t="s">
        <v>24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PC119USER</dc:creator>
  <cp:keywords/>
  <dc:description/>
  <cp:lastModifiedBy>shirahama.tadaaki</cp:lastModifiedBy>
  <cp:lastPrinted>2019-06-13T10:43:29Z</cp:lastPrinted>
  <dcterms:created xsi:type="dcterms:W3CDTF">2012-05-10T23:25:44Z</dcterms:created>
  <dcterms:modified xsi:type="dcterms:W3CDTF">2019-06-14T07:25:28Z</dcterms:modified>
  <cp:category/>
  <cp:version/>
  <cp:contentType/>
  <cp:contentStatus/>
</cp:coreProperties>
</file>